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'BS'!$A$1:$I$64</definedName>
    <definedName name="_xlnm.Print_Area" localSheetId="2">'CF'!$A$1:$J$38</definedName>
    <definedName name="_xlnm.Print_Area" localSheetId="3">'Equity'!$A$1:$R$35</definedName>
    <definedName name="_xlnm.Print_Area" localSheetId="0">'IS'!$A$1:$I$71</definedName>
  </definedNames>
  <calcPr fullCalcOnLoad="1"/>
</workbook>
</file>

<file path=xl/sharedStrings.xml><?xml version="1.0" encoding="utf-8"?>
<sst xmlns="http://schemas.openxmlformats.org/spreadsheetml/2006/main" count="158" uniqueCount="116">
  <si>
    <t>RM'000</t>
  </si>
  <si>
    <t>Reserves</t>
  </si>
  <si>
    <t>Revenue</t>
  </si>
  <si>
    <t>Inventories</t>
  </si>
  <si>
    <t>Capital</t>
  </si>
  <si>
    <t>Total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</si>
  <si>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</si>
  <si>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</si>
  <si>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</si>
  <si>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</si>
  <si>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</si>
  <si>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</si>
  <si>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Share</t>
  </si>
  <si>
    <t>Exchange</t>
  </si>
  <si>
    <t>Retained</t>
  </si>
  <si>
    <t>Premium</t>
  </si>
  <si>
    <t>Equity</t>
  </si>
  <si>
    <t>CONDENSED CONSOLIDATED STATEMENT OF CHANGES IN EQUITY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</si>
  <si>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</si>
  <si>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</si>
  <si>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</si>
  <si>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</si>
  <si>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</si>
  <si>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</si>
  <si>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</si>
  <si>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</si>
  <si>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</si>
  <si>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</si>
  <si>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</si>
  <si>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</si>
  <si>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</si>
  <si>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</si>
  <si>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</si>
  <si>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</si>
  <si>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</si>
  <si>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</si>
  <si>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</si>
  <si>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</si>
  <si>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</si>
  <si>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</si>
  <si>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</si>
  <si>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</si>
  <si>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</si>
  <si>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</si>
  <si>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</si>
  <si>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</si>
  <si>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</si>
  <si>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</si>
  <si>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</si>
  <si>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 xml:space="preserve"> ordinary equity holders of the Company (RM)</t>
  </si>
  <si>
    <t>Sub-total</t>
  </si>
  <si>
    <t xml:space="preserve">  Basic (sen)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</si>
  <si>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</si>
  <si>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</si>
  <si>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</si>
  <si>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</si>
  <si>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</si>
  <si>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</si>
  <si>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</si>
  <si>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Net cash used in investing activities</t>
  </si>
  <si>
    <t>Net change in cash and cash equivalents</t>
  </si>
  <si>
    <t>Translation</t>
  </si>
  <si>
    <t>Reserve</t>
  </si>
  <si>
    <t>Earnings</t>
  </si>
  <si>
    <t>* Denotes irredeemable convertible unsecured loan stocks</t>
  </si>
  <si>
    <t>Share of result in jointly controlled entity</t>
  </si>
  <si>
    <t>Cash and cash equivalents</t>
  </si>
  <si>
    <t>Non-current assets held for sale</t>
  </si>
  <si>
    <t>Balance at 1 January 2009</t>
  </si>
  <si>
    <t>Investment in a jointly controlled entity</t>
  </si>
  <si>
    <t>Current tax payable</t>
  </si>
  <si>
    <t>31.12.2009</t>
  </si>
  <si>
    <t>Profit/(Loss) from operations</t>
  </si>
  <si>
    <t>Profit/(Loss) before tax</t>
  </si>
  <si>
    <t>31.3.2009</t>
  </si>
  <si>
    <t>CONDENSED CONSOLIDATED STATEMENT OF FINANCIAL POSITION</t>
  </si>
  <si>
    <t>Available-for-sale investments</t>
  </si>
  <si>
    <t>CONDENSED CONSOLIDATED STATEMENT OF COMPREHENSIVE INCOME</t>
  </si>
  <si>
    <t>As at 31 March 2010</t>
  </si>
  <si>
    <t>31.3.2010</t>
  </si>
  <si>
    <t>For the period ended 31 March 2010</t>
  </si>
  <si>
    <t>Other comprehensive income</t>
  </si>
  <si>
    <t>Exchange differences on translating</t>
  </si>
  <si>
    <t xml:space="preserve">  foreign operations</t>
  </si>
  <si>
    <t>Other comprehensive income for the period</t>
  </si>
  <si>
    <t>Total comprehensive income for the period</t>
  </si>
  <si>
    <t>Profit/(Loss) for the period</t>
  </si>
  <si>
    <t>Tax expense</t>
  </si>
  <si>
    <t>Profit/(Loss) for the period attributable to:</t>
  </si>
  <si>
    <t>Total comprehensive income for the period attributable to:</t>
  </si>
  <si>
    <t>CONDENSED CONSOLIDATED STATEMENT OF CASH FLOWS</t>
  </si>
  <si>
    <t>Net cash from/(used in) operating activities</t>
  </si>
  <si>
    <t>Net cash used in financing activities</t>
  </si>
  <si>
    <t>Cash and cash equivalents at beginning of period</t>
  </si>
  <si>
    <t>Cash and cash equivalents at end of period</t>
  </si>
  <si>
    <t>Balance at 31 March 2009</t>
  </si>
  <si>
    <t>Balance at 1 January 2010</t>
  </si>
  <si>
    <t>Balance at 31 March 2010</t>
  </si>
  <si>
    <t>Effect of adopting FRS 139</t>
  </si>
  <si>
    <t>Restated balance</t>
  </si>
  <si>
    <t>Fair</t>
  </si>
  <si>
    <t>Value</t>
  </si>
  <si>
    <t>Land held for property development</t>
  </si>
  <si>
    <t>Equity holders of the Company</t>
  </si>
  <si>
    <t>Minority interests</t>
  </si>
  <si>
    <t>Earnings/(Loss) per share attributable to equity holders of the Company:</t>
  </si>
  <si>
    <t>Equity attributable to equity holders of the Company</t>
  </si>
  <si>
    <t>&lt;--------------------------- Attributable to Equity Holders of the Company ---------------------------&gt;</t>
  </si>
  <si>
    <t xml:space="preserve">Gain on fair value changes of </t>
  </si>
  <si>
    <t xml:space="preserve">  available-for-sale investments</t>
  </si>
  <si>
    <t>Minority</t>
  </si>
  <si>
    <t>Interests</t>
  </si>
  <si>
    <t>(Restated)</t>
  </si>
  <si>
    <t>Component</t>
  </si>
  <si>
    <t xml:space="preserve"> of ICULS *</t>
  </si>
  <si>
    <t>Other investments</t>
  </si>
</sst>
</file>

<file path=xl/styles.xml><?xml version="1.0" encoding="utf-8"?>
<styleSheet xmlns="http://schemas.openxmlformats.org/spreadsheetml/2006/main">
  <numFmts count="5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99" fontId="16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9" fontId="12" fillId="0" borderId="15" xfId="42" applyNumberFormat="1" applyFont="1" applyFill="1" applyBorder="1" applyAlignment="1" quotePrefix="1">
      <alignment horizontal="center"/>
    </xf>
    <xf numFmtId="199" fontId="12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22">
      <selection activeCell="G58" sqref="G58"/>
    </sheetView>
  </sheetViews>
  <sheetFormatPr defaultColWidth="9.140625" defaultRowHeight="12.75"/>
  <cols>
    <col min="1" max="1" width="2.7109375" style="26" customWidth="1"/>
    <col min="2" max="2" width="33.28125" style="25" customWidth="1"/>
    <col min="3" max="3" width="13.00390625" style="39" customWidth="1"/>
    <col min="4" max="4" width="0.9921875" style="39" customWidth="1"/>
    <col min="5" max="5" width="14.710937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77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80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18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12" t="s">
        <v>27</v>
      </c>
      <c r="D13" s="113"/>
      <c r="E13" s="113"/>
      <c r="F13" s="24"/>
      <c r="G13" s="112" t="s">
        <v>28</v>
      </c>
      <c r="H13" s="113"/>
      <c r="I13" s="113"/>
    </row>
    <row r="14" spans="1:9" ht="12">
      <c r="A14" s="28"/>
      <c r="B14" s="23"/>
      <c r="C14" s="31" t="s">
        <v>19</v>
      </c>
      <c r="D14" s="27"/>
      <c r="E14" s="67" t="s">
        <v>46</v>
      </c>
      <c r="F14" s="16"/>
      <c r="G14" s="31" t="s">
        <v>23</v>
      </c>
      <c r="H14" s="27"/>
      <c r="I14" s="31" t="s">
        <v>26</v>
      </c>
    </row>
    <row r="15" spans="1:9" ht="12">
      <c r="A15" s="28"/>
      <c r="B15" s="23"/>
      <c r="C15" s="31" t="s">
        <v>20</v>
      </c>
      <c r="D15" s="27"/>
      <c r="E15" s="31" t="s">
        <v>22</v>
      </c>
      <c r="F15" s="16"/>
      <c r="G15" s="31" t="s">
        <v>24</v>
      </c>
      <c r="H15" s="27"/>
      <c r="I15" s="31" t="s">
        <v>24</v>
      </c>
    </row>
    <row r="16" spans="1:9" ht="12">
      <c r="A16" s="28"/>
      <c r="B16" s="23"/>
      <c r="C16" s="8" t="s">
        <v>21</v>
      </c>
      <c r="D16" s="33"/>
      <c r="E16" s="8" t="s">
        <v>21</v>
      </c>
      <c r="F16" s="16"/>
      <c r="G16" s="34" t="s">
        <v>25</v>
      </c>
      <c r="H16" s="27"/>
      <c r="I16" s="31" t="s">
        <v>25</v>
      </c>
    </row>
    <row r="17" spans="1:9" ht="12">
      <c r="A17" s="28"/>
      <c r="B17" s="23"/>
      <c r="C17" s="8" t="s">
        <v>79</v>
      </c>
      <c r="D17" s="33"/>
      <c r="E17" s="8" t="s">
        <v>74</v>
      </c>
      <c r="F17" s="16"/>
      <c r="G17" s="8" t="str">
        <f>+C17</f>
        <v>31.3.2010</v>
      </c>
      <c r="H17" s="33"/>
      <c r="I17" s="8" t="str">
        <f>+E17</f>
        <v>31.3.2009</v>
      </c>
    </row>
    <row r="18" spans="1:9" ht="12">
      <c r="A18" s="28"/>
      <c r="B18" s="23"/>
      <c r="C18" s="8"/>
      <c r="D18" s="33"/>
      <c r="E18" s="49" t="s">
        <v>112</v>
      </c>
      <c r="F18" s="16"/>
      <c r="G18" s="8"/>
      <c r="H18" s="33"/>
      <c r="I18" s="49" t="s">
        <v>112</v>
      </c>
    </row>
    <row r="19" spans="1:11" ht="12">
      <c r="A19" s="28"/>
      <c r="B19" s="23"/>
      <c r="C19" s="31" t="s">
        <v>0</v>
      </c>
      <c r="D19" s="35"/>
      <c r="E19" s="31" t="s">
        <v>0</v>
      </c>
      <c r="F19" s="35"/>
      <c r="G19" s="31" t="s">
        <v>0</v>
      </c>
      <c r="H19" s="35"/>
      <c r="I19" s="31" t="s">
        <v>0</v>
      </c>
      <c r="K19" s="58"/>
    </row>
    <row r="20" spans="1:11" ht="12">
      <c r="A20" s="28"/>
      <c r="B20" s="23"/>
      <c r="C20" s="36"/>
      <c r="D20" s="37"/>
      <c r="E20" s="38"/>
      <c r="F20" s="37"/>
      <c r="G20" s="38"/>
      <c r="H20" s="37"/>
      <c r="I20" s="38"/>
      <c r="K20" s="58"/>
    </row>
    <row r="21" spans="1:11" ht="12">
      <c r="A21" s="28" t="s">
        <v>2</v>
      </c>
      <c r="B21" s="23"/>
      <c r="C21" s="14">
        <v>183386</v>
      </c>
      <c r="D21" s="14"/>
      <c r="E21" s="14">
        <v>133008</v>
      </c>
      <c r="F21" s="14"/>
      <c r="G21" s="14">
        <v>183386</v>
      </c>
      <c r="H21" s="40"/>
      <c r="I21" s="14">
        <v>133008</v>
      </c>
      <c r="K21" s="58"/>
    </row>
    <row r="22" spans="1:11" ht="12">
      <c r="A22" s="28"/>
      <c r="B22" s="23"/>
      <c r="C22" s="14"/>
      <c r="D22" s="14"/>
      <c r="E22" s="14"/>
      <c r="F22" s="14"/>
      <c r="G22" s="14"/>
      <c r="H22" s="14"/>
      <c r="I22" s="14"/>
      <c r="K22" s="58"/>
    </row>
    <row r="23" spans="1:11" ht="12">
      <c r="A23" s="28" t="s">
        <v>8</v>
      </c>
      <c r="B23" s="28"/>
      <c r="C23" s="14">
        <v>-137797</v>
      </c>
      <c r="D23" s="16"/>
      <c r="E23" s="14">
        <v>-135043</v>
      </c>
      <c r="F23" s="16"/>
      <c r="G23" s="14">
        <v>-137797</v>
      </c>
      <c r="H23" s="16"/>
      <c r="I23" s="14">
        <v>-135043</v>
      </c>
      <c r="K23" s="58"/>
    </row>
    <row r="24" spans="1:11" ht="12">
      <c r="A24" s="111"/>
      <c r="B24" s="111"/>
      <c r="C24" s="16"/>
      <c r="D24" s="16"/>
      <c r="E24" s="16"/>
      <c r="F24" s="16"/>
      <c r="G24" s="16"/>
      <c r="H24" s="16"/>
      <c r="I24" s="16"/>
      <c r="K24" s="58"/>
    </row>
    <row r="25" spans="1:11" ht="12">
      <c r="A25" s="28" t="s">
        <v>9</v>
      </c>
      <c r="B25" s="23"/>
      <c r="C25" s="89">
        <v>2891</v>
      </c>
      <c r="D25" s="12"/>
      <c r="E25" s="89">
        <v>1286</v>
      </c>
      <c r="F25" s="12"/>
      <c r="G25" s="89">
        <v>2891</v>
      </c>
      <c r="H25" s="12"/>
      <c r="I25" s="89">
        <v>1286</v>
      </c>
      <c r="K25" s="58"/>
    </row>
    <row r="26" spans="1:11" ht="12">
      <c r="A26" s="28"/>
      <c r="B26" s="23"/>
      <c r="C26" s="16"/>
      <c r="D26" s="16"/>
      <c r="E26" s="16"/>
      <c r="F26" s="16"/>
      <c r="G26" s="16"/>
      <c r="H26" s="16"/>
      <c r="I26" s="16"/>
      <c r="K26" s="58"/>
    </row>
    <row r="27" spans="1:11" ht="12">
      <c r="A27" s="23" t="s">
        <v>72</v>
      </c>
      <c r="B27" s="23"/>
      <c r="C27" s="16">
        <f>SUM(C21:C25)</f>
        <v>48480</v>
      </c>
      <c r="D27" s="16"/>
      <c r="E27" s="16">
        <f>SUM(E21:E25)</f>
        <v>-749</v>
      </c>
      <c r="F27" s="16"/>
      <c r="G27" s="16">
        <f>SUM(G21:G25)</f>
        <v>48480</v>
      </c>
      <c r="H27" s="16"/>
      <c r="I27" s="16">
        <f>SUM(I21:I25)</f>
        <v>-749</v>
      </c>
      <c r="K27" s="58"/>
    </row>
    <row r="28" spans="1:11" ht="12">
      <c r="A28" s="28"/>
      <c r="B28" s="23"/>
      <c r="C28" s="14"/>
      <c r="D28" s="16"/>
      <c r="E28" s="14"/>
      <c r="F28" s="16"/>
      <c r="G28" s="14"/>
      <c r="H28" s="16"/>
      <c r="I28" s="14"/>
      <c r="K28" s="58"/>
    </row>
    <row r="29" spans="1:11" ht="12">
      <c r="A29" s="42" t="s">
        <v>48</v>
      </c>
      <c r="B29" s="23"/>
      <c r="C29" s="14">
        <v>-7700</v>
      </c>
      <c r="D29" s="14"/>
      <c r="E29" s="14">
        <v>-8528</v>
      </c>
      <c r="F29" s="14"/>
      <c r="G29" s="14">
        <v>-7700</v>
      </c>
      <c r="H29" s="14"/>
      <c r="I29" s="14">
        <v>-8528</v>
      </c>
      <c r="K29" s="58"/>
    </row>
    <row r="30" spans="1:11" ht="12">
      <c r="A30" s="28"/>
      <c r="B30" s="23"/>
      <c r="C30" s="14"/>
      <c r="D30" s="14"/>
      <c r="E30" s="14"/>
      <c r="F30" s="14"/>
      <c r="G30" s="14"/>
      <c r="H30" s="14"/>
      <c r="I30" s="14"/>
      <c r="K30" s="58"/>
    </row>
    <row r="31" spans="1:11" ht="12">
      <c r="A31" s="42" t="s">
        <v>65</v>
      </c>
      <c r="B31" s="23"/>
      <c r="C31" s="89">
        <v>-936</v>
      </c>
      <c r="D31" s="16"/>
      <c r="E31" s="89">
        <v>-2478</v>
      </c>
      <c r="F31" s="16"/>
      <c r="G31" s="89">
        <v>-936</v>
      </c>
      <c r="H31" s="16"/>
      <c r="I31" s="89">
        <v>-2478</v>
      </c>
      <c r="K31" s="58"/>
    </row>
    <row r="32" spans="1:11" ht="12">
      <c r="A32" s="28"/>
      <c r="B32" s="28"/>
      <c r="C32" s="14"/>
      <c r="D32" s="28"/>
      <c r="E32" s="14"/>
      <c r="F32" s="28"/>
      <c r="G32" s="14"/>
      <c r="H32" s="28"/>
      <c r="I32" s="14"/>
      <c r="K32" s="58"/>
    </row>
    <row r="33" spans="1:11" ht="12">
      <c r="A33" s="23" t="s">
        <v>73</v>
      </c>
      <c r="B33" s="23"/>
      <c r="C33" s="35">
        <f>SUM(C26:C31)</f>
        <v>39844</v>
      </c>
      <c r="D33" s="35"/>
      <c r="E33" s="35">
        <f>SUM(E26:E31)</f>
        <v>-11755</v>
      </c>
      <c r="F33" s="35" t="e">
        <f>+F27+#REF!</f>
        <v>#REF!</v>
      </c>
      <c r="G33" s="35">
        <f>SUM(G26:G31)</f>
        <v>39844</v>
      </c>
      <c r="H33" s="35">
        <f>SUM(H26:H31)</f>
        <v>0</v>
      </c>
      <c r="I33" s="35">
        <f>SUM(I26:I31)</f>
        <v>-11755</v>
      </c>
      <c r="J33" s="58"/>
      <c r="K33" s="58"/>
    </row>
    <row r="34" spans="1:11" ht="12">
      <c r="A34" s="28"/>
      <c r="B34" s="23"/>
      <c r="C34" s="35"/>
      <c r="D34" s="35"/>
      <c r="E34" s="35"/>
      <c r="F34" s="35"/>
      <c r="G34" s="35"/>
      <c r="H34" s="35"/>
      <c r="I34" s="35"/>
      <c r="K34" s="58"/>
    </row>
    <row r="35" spans="1:11" ht="12">
      <c r="A35" s="28" t="s">
        <v>87</v>
      </c>
      <c r="B35" s="23"/>
      <c r="C35" s="89">
        <v>-12636</v>
      </c>
      <c r="D35" s="16"/>
      <c r="E35" s="89">
        <v>-97</v>
      </c>
      <c r="F35" s="16"/>
      <c r="G35" s="89">
        <v>-12636</v>
      </c>
      <c r="H35" s="16"/>
      <c r="I35" s="89">
        <v>-97</v>
      </c>
      <c r="K35" s="58"/>
    </row>
    <row r="36" spans="1:11" ht="12">
      <c r="A36" s="28"/>
      <c r="B36" s="23"/>
      <c r="C36" s="16"/>
      <c r="D36" s="16"/>
      <c r="E36" s="16"/>
      <c r="F36" s="16"/>
      <c r="G36" s="16"/>
      <c r="H36" s="16"/>
      <c r="I36" s="16"/>
      <c r="K36" s="58"/>
    </row>
    <row r="37" spans="1:11" ht="12">
      <c r="A37" s="106" t="s">
        <v>86</v>
      </c>
      <c r="B37" s="23"/>
      <c r="C37" s="14">
        <f aca="true" t="shared" si="0" ref="C37:I37">+C33+C35</f>
        <v>27208</v>
      </c>
      <c r="D37" s="39">
        <f t="shared" si="0"/>
        <v>0</v>
      </c>
      <c r="E37" s="14">
        <f t="shared" si="0"/>
        <v>-11852</v>
      </c>
      <c r="F37" s="16" t="e">
        <f t="shared" si="0"/>
        <v>#REF!</v>
      </c>
      <c r="G37" s="14">
        <f>+G33+G35</f>
        <v>27208</v>
      </c>
      <c r="H37" s="16">
        <f t="shared" si="0"/>
        <v>0</v>
      </c>
      <c r="I37" s="14">
        <f t="shared" si="0"/>
        <v>-11852</v>
      </c>
      <c r="K37" s="58"/>
    </row>
    <row r="38" spans="1:9" ht="12">
      <c r="A38" s="28"/>
      <c r="B38" s="23"/>
      <c r="C38" s="14"/>
      <c r="D38" s="14"/>
      <c r="E38" s="14"/>
      <c r="F38" s="14"/>
      <c r="G38" s="14"/>
      <c r="H38" s="14"/>
      <c r="I38" s="14"/>
    </row>
    <row r="39" spans="1:9" ht="12">
      <c r="A39" s="51" t="s">
        <v>81</v>
      </c>
      <c r="B39" s="23"/>
      <c r="C39" s="14"/>
      <c r="D39" s="16"/>
      <c r="E39" s="14"/>
      <c r="F39" s="16"/>
      <c r="G39" s="14"/>
      <c r="H39" s="16"/>
      <c r="I39" s="14"/>
    </row>
    <row r="40" spans="1:9" ht="12">
      <c r="A40" s="28"/>
      <c r="B40" s="23"/>
      <c r="C40" s="14"/>
      <c r="D40" s="16"/>
      <c r="E40" s="14"/>
      <c r="F40" s="16"/>
      <c r="G40" s="14"/>
      <c r="H40" s="16"/>
      <c r="I40" s="14"/>
    </row>
    <row r="41" spans="1:9" ht="12">
      <c r="A41" s="28" t="s">
        <v>82</v>
      </c>
      <c r="B41" s="23"/>
      <c r="C41" s="85"/>
      <c r="D41" s="16"/>
      <c r="E41" s="85"/>
      <c r="F41" s="16"/>
      <c r="G41" s="85"/>
      <c r="H41" s="16"/>
      <c r="I41" s="85"/>
    </row>
    <row r="42" spans="1:9" ht="12">
      <c r="A42" s="28" t="s">
        <v>83</v>
      </c>
      <c r="B42" s="23"/>
      <c r="C42" s="86">
        <v>0</v>
      </c>
      <c r="D42" s="16"/>
      <c r="E42" s="86">
        <v>-115</v>
      </c>
      <c r="F42" s="16"/>
      <c r="G42" s="86">
        <v>0</v>
      </c>
      <c r="H42" s="16"/>
      <c r="I42" s="86">
        <v>-115</v>
      </c>
    </row>
    <row r="43" spans="1:9" ht="12">
      <c r="A43" s="28"/>
      <c r="B43" s="23"/>
      <c r="C43" s="86"/>
      <c r="D43" s="16"/>
      <c r="E43" s="86"/>
      <c r="F43" s="16"/>
      <c r="G43" s="86"/>
      <c r="H43" s="16"/>
      <c r="I43" s="86"/>
    </row>
    <row r="44" spans="1:9" ht="12">
      <c r="A44" s="28" t="s">
        <v>108</v>
      </c>
      <c r="B44" s="23"/>
      <c r="C44" s="86"/>
      <c r="D44" s="16"/>
      <c r="E44" s="86"/>
      <c r="F44" s="16"/>
      <c r="G44" s="86"/>
      <c r="H44" s="16"/>
      <c r="I44" s="86"/>
    </row>
    <row r="45" spans="1:9" ht="12">
      <c r="A45" s="28" t="s">
        <v>109</v>
      </c>
      <c r="B45" s="23"/>
      <c r="C45" s="87">
        <v>139</v>
      </c>
      <c r="D45" s="16"/>
      <c r="E45" s="87">
        <v>0</v>
      </c>
      <c r="F45" s="16"/>
      <c r="G45" s="87">
        <v>139</v>
      </c>
      <c r="H45" s="16"/>
      <c r="I45" s="87">
        <v>0</v>
      </c>
    </row>
    <row r="46" spans="1:9" ht="12">
      <c r="A46" s="28"/>
      <c r="B46" s="23"/>
      <c r="C46" s="14"/>
      <c r="D46" s="16"/>
      <c r="E46" s="14"/>
      <c r="F46" s="16"/>
      <c r="G46" s="14"/>
      <c r="H46" s="16"/>
      <c r="I46" s="14"/>
    </row>
    <row r="47" spans="1:9" ht="12">
      <c r="A47" s="51" t="s">
        <v>84</v>
      </c>
      <c r="B47" s="23"/>
      <c r="C47" s="89">
        <f>SUM(C41:C45)</f>
        <v>139</v>
      </c>
      <c r="D47" s="16"/>
      <c r="E47" s="89">
        <f>SUM(E41:E45)</f>
        <v>-115</v>
      </c>
      <c r="F47" s="16"/>
      <c r="G47" s="89">
        <f>SUM(G41:G45)</f>
        <v>139</v>
      </c>
      <c r="H47" s="16"/>
      <c r="I47" s="89">
        <f>SUM(I41:I45)</f>
        <v>-115</v>
      </c>
    </row>
    <row r="48" spans="1:9" ht="12">
      <c r="A48" s="28"/>
      <c r="B48" s="23"/>
      <c r="C48" s="14"/>
      <c r="D48" s="16"/>
      <c r="E48" s="14"/>
      <c r="F48" s="16"/>
      <c r="G48" s="14"/>
      <c r="H48" s="16"/>
      <c r="I48" s="14"/>
    </row>
    <row r="49" spans="1:9" ht="12.75" thickBot="1">
      <c r="A49" s="51" t="s">
        <v>85</v>
      </c>
      <c r="B49" s="23"/>
      <c r="C49" s="93">
        <f>+C37+C47</f>
        <v>27347</v>
      </c>
      <c r="D49" s="16"/>
      <c r="E49" s="93">
        <f>+E37+E47</f>
        <v>-11967</v>
      </c>
      <c r="F49" s="16"/>
      <c r="G49" s="93">
        <f>+G37+G47</f>
        <v>27347</v>
      </c>
      <c r="H49" s="16"/>
      <c r="I49" s="93">
        <f>+I37+I47</f>
        <v>-11967</v>
      </c>
    </row>
    <row r="50" spans="1:9" ht="12">
      <c r="A50" s="28"/>
      <c r="B50" s="23"/>
      <c r="C50" s="14"/>
      <c r="D50" s="16"/>
      <c r="E50" s="14"/>
      <c r="F50" s="16"/>
      <c r="G50" s="14"/>
      <c r="H50" s="16"/>
      <c r="I50" s="14"/>
    </row>
    <row r="51" spans="1:9" ht="12">
      <c r="A51" s="28"/>
      <c r="B51" s="23"/>
      <c r="C51" s="14"/>
      <c r="D51" s="16"/>
      <c r="E51" s="14"/>
      <c r="F51" s="16"/>
      <c r="G51" s="14"/>
      <c r="H51" s="16"/>
      <c r="I51" s="14"/>
    </row>
    <row r="52" spans="1:9" ht="12">
      <c r="A52" s="23" t="s">
        <v>88</v>
      </c>
      <c r="B52" s="23"/>
      <c r="C52" s="14"/>
      <c r="D52" s="16"/>
      <c r="E52" s="14"/>
      <c r="F52" s="16"/>
      <c r="G52" s="14"/>
      <c r="H52" s="16"/>
      <c r="I52" s="14"/>
    </row>
    <row r="53" spans="1:9" ht="12">
      <c r="A53" s="28"/>
      <c r="B53" s="23"/>
      <c r="C53" s="14"/>
      <c r="D53" s="16"/>
      <c r="E53" s="14"/>
      <c r="F53" s="16"/>
      <c r="G53" s="14"/>
      <c r="H53" s="16"/>
      <c r="I53" s="14"/>
    </row>
    <row r="54" spans="1:11" ht="12">
      <c r="A54" s="42"/>
      <c r="B54" s="23" t="s">
        <v>103</v>
      </c>
      <c r="C54" s="14">
        <v>24943</v>
      </c>
      <c r="D54" s="16"/>
      <c r="E54" s="14">
        <v>-9432</v>
      </c>
      <c r="F54" s="16"/>
      <c r="G54" s="14">
        <v>24943</v>
      </c>
      <c r="H54" s="16"/>
      <c r="I54" s="14">
        <v>-9432</v>
      </c>
      <c r="K54" s="58"/>
    </row>
    <row r="55" spans="1:11" ht="12">
      <c r="A55" s="28"/>
      <c r="B55" s="28" t="s">
        <v>104</v>
      </c>
      <c r="C55" s="14">
        <v>2265</v>
      </c>
      <c r="D55" s="16"/>
      <c r="E55" s="14">
        <v>-2420</v>
      </c>
      <c r="F55" s="16"/>
      <c r="G55" s="14">
        <v>2265</v>
      </c>
      <c r="H55" s="16"/>
      <c r="I55" s="14">
        <v>-2420</v>
      </c>
      <c r="K55" s="58"/>
    </row>
    <row r="56" spans="1:11" ht="12.75" thickBot="1">
      <c r="A56" s="28"/>
      <c r="B56" s="23"/>
      <c r="C56" s="90">
        <f>SUM(C54:C55)</f>
        <v>27208</v>
      </c>
      <c r="D56" s="16"/>
      <c r="E56" s="90">
        <f>SUM(E54:E55)</f>
        <v>-11852</v>
      </c>
      <c r="F56" s="16"/>
      <c r="G56" s="90">
        <f>SUM(G54:G55)</f>
        <v>27208</v>
      </c>
      <c r="H56" s="16"/>
      <c r="I56" s="90">
        <f>SUM(I54:I55)</f>
        <v>-11852</v>
      </c>
      <c r="K56" s="58"/>
    </row>
    <row r="57" spans="1:11" ht="12">
      <c r="A57" s="32"/>
      <c r="B57" s="23"/>
      <c r="C57" s="16"/>
      <c r="D57" s="16"/>
      <c r="E57" s="16"/>
      <c r="F57" s="16"/>
      <c r="G57" s="16"/>
      <c r="H57" s="16"/>
      <c r="I57" s="16"/>
      <c r="K57" s="58"/>
    </row>
    <row r="58" spans="1:9" ht="12">
      <c r="A58" s="23" t="s">
        <v>89</v>
      </c>
      <c r="B58" s="23"/>
      <c r="C58" s="14"/>
      <c r="D58" s="16"/>
      <c r="E58" s="14"/>
      <c r="F58" s="16"/>
      <c r="G58" s="14"/>
      <c r="H58" s="16"/>
      <c r="I58" s="14"/>
    </row>
    <row r="59" spans="1:9" ht="12">
      <c r="A59" s="28"/>
      <c r="B59" s="23"/>
      <c r="C59" s="14"/>
      <c r="D59" s="16"/>
      <c r="E59" s="14"/>
      <c r="F59" s="16"/>
      <c r="G59" s="14"/>
      <c r="H59" s="16"/>
      <c r="I59" s="14"/>
    </row>
    <row r="60" spans="1:11" ht="12">
      <c r="A60" s="42"/>
      <c r="B60" s="23" t="s">
        <v>103</v>
      </c>
      <c r="C60" s="14">
        <v>25082</v>
      </c>
      <c r="D60" s="16"/>
      <c r="E60" s="14">
        <v>-9547</v>
      </c>
      <c r="F60" s="16"/>
      <c r="G60" s="14">
        <v>25082</v>
      </c>
      <c r="H60" s="16"/>
      <c r="I60" s="14">
        <v>-9547</v>
      </c>
      <c r="K60" s="58"/>
    </row>
    <row r="61" spans="1:11" ht="12">
      <c r="A61" s="28"/>
      <c r="B61" s="28" t="s">
        <v>104</v>
      </c>
      <c r="C61" s="14">
        <v>2265</v>
      </c>
      <c r="D61" s="16"/>
      <c r="E61" s="14">
        <v>-2420</v>
      </c>
      <c r="F61" s="16"/>
      <c r="G61" s="14">
        <v>2265</v>
      </c>
      <c r="H61" s="16"/>
      <c r="I61" s="14">
        <v>-2420</v>
      </c>
      <c r="K61" s="58"/>
    </row>
    <row r="62" spans="1:11" ht="12.75" thickBot="1">
      <c r="A62" s="28"/>
      <c r="B62" s="23"/>
      <c r="C62" s="90">
        <f>SUM(C60:C61)</f>
        <v>27347</v>
      </c>
      <c r="D62" s="16"/>
      <c r="E62" s="90">
        <f>SUM(E60:E61)</f>
        <v>-11967</v>
      </c>
      <c r="F62" s="16"/>
      <c r="G62" s="90">
        <f>SUM(G60:G61)</f>
        <v>27347</v>
      </c>
      <c r="H62" s="16"/>
      <c r="I62" s="90">
        <f>SUM(I60:I61)</f>
        <v>-11967</v>
      </c>
      <c r="K62" s="58"/>
    </row>
    <row r="63" spans="1:11" ht="12">
      <c r="A63" s="32"/>
      <c r="B63" s="23"/>
      <c r="C63" s="16"/>
      <c r="D63" s="16"/>
      <c r="E63" s="16"/>
      <c r="F63" s="16"/>
      <c r="G63" s="16"/>
      <c r="H63" s="16"/>
      <c r="I63" s="16"/>
      <c r="K63" s="58"/>
    </row>
    <row r="64" spans="1:11" ht="12">
      <c r="A64" s="104" t="s">
        <v>105</v>
      </c>
      <c r="B64" s="104"/>
      <c r="C64" s="105"/>
      <c r="D64" s="16"/>
      <c r="E64" s="16"/>
      <c r="F64" s="16"/>
      <c r="G64" s="16"/>
      <c r="H64" s="16"/>
      <c r="I64" s="16"/>
      <c r="K64" s="58"/>
    </row>
    <row r="65" spans="1:11" ht="12">
      <c r="A65" s="32"/>
      <c r="B65" s="23"/>
      <c r="C65" s="16"/>
      <c r="D65" s="16"/>
      <c r="E65" s="16"/>
      <c r="F65" s="16"/>
      <c r="G65" s="16"/>
      <c r="H65" s="16"/>
      <c r="I65" s="16"/>
      <c r="K65" s="58"/>
    </row>
    <row r="66" spans="1:11" ht="12.75" thickBot="1">
      <c r="A66" s="42" t="s">
        <v>51</v>
      </c>
      <c r="B66" s="23"/>
      <c r="C66" s="69">
        <f>+C54/629153*100</f>
        <v>3.9645364482089414</v>
      </c>
      <c r="D66" s="16"/>
      <c r="E66" s="69">
        <f>+E54/629153*100</f>
        <v>-1.499158392314747</v>
      </c>
      <c r="F66" s="16"/>
      <c r="G66" s="69">
        <f>+G54/629153*100</f>
        <v>3.9645364482089414</v>
      </c>
      <c r="H66" s="16"/>
      <c r="I66" s="69">
        <f>+I54/629153*100</f>
        <v>-1.499158392314747</v>
      </c>
      <c r="K66" s="58"/>
    </row>
    <row r="67" spans="5:9" ht="12">
      <c r="E67" s="16"/>
      <c r="F67" s="16"/>
      <c r="G67" s="16"/>
      <c r="H67" s="16"/>
      <c r="I67" s="16"/>
    </row>
    <row r="68" spans="1:9" ht="12">
      <c r="A68" s="23"/>
      <c r="B68" s="23"/>
      <c r="C68" s="35"/>
      <c r="D68" s="16"/>
      <c r="E68" s="35"/>
      <c r="F68" s="16"/>
      <c r="G68" s="35"/>
      <c r="H68" s="16"/>
      <c r="I68" s="35"/>
    </row>
    <row r="69" spans="1:9" ht="12" customHeight="1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ht="12" customHeight="1">
      <c r="A70" s="114"/>
      <c r="B70" s="114"/>
      <c r="C70" s="114"/>
      <c r="D70" s="114"/>
      <c r="E70" s="114"/>
      <c r="F70" s="114"/>
      <c r="G70" s="114"/>
      <c r="H70" s="114"/>
      <c r="I70" s="114"/>
    </row>
    <row r="71" ht="12">
      <c r="A71" s="42"/>
    </row>
    <row r="75" ht="12" customHeight="1"/>
    <row r="76" ht="10.5" customHeight="1"/>
    <row r="77" spans="1:9" ht="11.25" customHeight="1">
      <c r="A77" s="32"/>
      <c r="B77" s="23"/>
      <c r="C77" s="45"/>
      <c r="D77" s="14"/>
      <c r="E77" s="45"/>
      <c r="F77" s="14"/>
      <c r="G77" s="45"/>
      <c r="H77" s="14"/>
      <c r="I77" s="45"/>
    </row>
    <row r="78" spans="1:9" ht="10.5" customHeight="1">
      <c r="A78" s="32"/>
      <c r="B78" s="23"/>
      <c r="C78" s="14"/>
      <c r="D78" s="16"/>
      <c r="E78" s="14"/>
      <c r="F78" s="16"/>
      <c r="G78" s="14"/>
      <c r="H78" s="16"/>
      <c r="I78" s="14"/>
    </row>
    <row r="79" spans="1:9" ht="10.5" customHeight="1">
      <c r="A79" s="23"/>
      <c r="B79" s="23"/>
      <c r="C79" s="43"/>
      <c r="D79" s="16"/>
      <c r="E79" s="43"/>
      <c r="F79" s="16"/>
      <c r="G79" s="43"/>
      <c r="H79" s="16"/>
      <c r="I79" s="43"/>
    </row>
    <row r="80" spans="1:9" ht="10.5" customHeight="1">
      <c r="A80" s="32"/>
      <c r="B80" s="23"/>
      <c r="C80" s="14"/>
      <c r="D80" s="14"/>
      <c r="E80" s="14"/>
      <c r="F80" s="14"/>
      <c r="G80" s="14"/>
      <c r="H80" s="14"/>
      <c r="I80" s="14"/>
    </row>
    <row r="81" spans="1:9" ht="10.5" customHeight="1">
      <c r="A81" s="110"/>
      <c r="B81" s="110"/>
      <c r="C81" s="14"/>
      <c r="D81" s="14"/>
      <c r="E81" s="14"/>
      <c r="F81" s="14"/>
      <c r="G81" s="14"/>
      <c r="H81" s="14"/>
      <c r="I81" s="14"/>
    </row>
    <row r="82" spans="1:9" ht="12" customHeight="1">
      <c r="A82" s="23"/>
      <c r="B82" s="46"/>
      <c r="C82" s="14"/>
      <c r="D82" s="14"/>
      <c r="E82" s="14"/>
      <c r="F82" s="14"/>
      <c r="G82" s="47"/>
      <c r="H82" s="14"/>
      <c r="I82" s="14"/>
    </row>
    <row r="83" spans="1:9" ht="10.5" customHeight="1">
      <c r="A83" s="28"/>
      <c r="B83" s="23"/>
      <c r="C83" s="14"/>
      <c r="D83" s="14"/>
      <c r="E83" s="14"/>
      <c r="F83" s="14"/>
      <c r="G83" s="14"/>
      <c r="H83" s="14"/>
      <c r="I83" s="14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5">
    <mergeCell ref="A81:B81"/>
    <mergeCell ref="A24:B24"/>
    <mergeCell ref="C13:E13"/>
    <mergeCell ref="G13:I13"/>
    <mergeCell ref="A69:I70"/>
  </mergeCells>
  <printOptions horizontalCentered="1"/>
  <pageMargins left="0.5" right="0.5" top="0.5" bottom="0.5" header="0.25" footer="0.25"/>
  <pageSetup fitToHeight="1" fitToWidth="1" horizontalDpi="600" verticalDpi="600" orientation="portrait" paperSize="9" scale="92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75</v>
      </c>
      <c r="B7" s="26"/>
      <c r="C7" s="2"/>
      <c r="D7" s="3"/>
      <c r="E7" s="3"/>
      <c r="F7" s="16"/>
      <c r="G7" s="16"/>
      <c r="H7" s="14"/>
    </row>
    <row r="8" spans="1:8" ht="12.75">
      <c r="A8" s="17" t="s">
        <v>78</v>
      </c>
      <c r="B8" s="26"/>
      <c r="C8" s="2"/>
      <c r="D8" s="3"/>
      <c r="E8" s="3"/>
      <c r="F8" s="16"/>
      <c r="G8" s="16"/>
      <c r="H8" s="14"/>
    </row>
    <row r="9" spans="1:8" ht="12.75">
      <c r="A9" s="9" t="s">
        <v>18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31</v>
      </c>
      <c r="G10" s="35"/>
      <c r="H10" s="18" t="s">
        <v>33</v>
      </c>
    </row>
    <row r="11" spans="1:8" ht="12.75">
      <c r="A11" s="4"/>
      <c r="B11" s="4"/>
      <c r="C11" s="41"/>
      <c r="D11" s="35"/>
      <c r="E11" s="35"/>
      <c r="F11" s="8" t="s">
        <v>30</v>
      </c>
      <c r="G11" s="35"/>
      <c r="H11" s="8" t="s">
        <v>32</v>
      </c>
    </row>
    <row r="12" spans="1:8" ht="12.75">
      <c r="A12" s="5"/>
      <c r="B12" s="5"/>
      <c r="C12" s="41"/>
      <c r="D12" s="35"/>
      <c r="E12" s="35"/>
      <c r="F12" s="19" t="s">
        <v>79</v>
      </c>
      <c r="G12" s="35"/>
      <c r="H12" s="19" t="s">
        <v>71</v>
      </c>
    </row>
    <row r="13" spans="1:8" ht="12.75">
      <c r="A13" s="5"/>
      <c r="B13" s="5"/>
      <c r="C13" s="41"/>
      <c r="D13" s="35"/>
      <c r="E13" s="35"/>
      <c r="F13" s="19"/>
      <c r="G13" s="35"/>
      <c r="H13" s="49" t="s">
        <v>112</v>
      </c>
    </row>
    <row r="14" spans="1:8" ht="12.75">
      <c r="A14" s="5"/>
      <c r="B14" s="5"/>
      <c r="C14" s="41"/>
      <c r="D14" s="35"/>
      <c r="E14" s="35"/>
      <c r="F14" s="49" t="s">
        <v>0</v>
      </c>
      <c r="G14" s="47"/>
      <c r="H14" s="49" t="s">
        <v>0</v>
      </c>
    </row>
    <row r="15" spans="1:8" ht="12.75">
      <c r="A15" s="5"/>
      <c r="B15" s="5"/>
      <c r="C15" s="41"/>
      <c r="D15" s="35"/>
      <c r="E15" s="35"/>
      <c r="F15" s="49"/>
      <c r="G15" s="47"/>
      <c r="H15" s="49"/>
    </row>
    <row r="16" spans="1:8" ht="12.75">
      <c r="A16" s="73" t="s">
        <v>52</v>
      </c>
      <c r="B16" s="5"/>
      <c r="C16" s="41"/>
      <c r="D16" s="35"/>
      <c r="E16" s="35"/>
      <c r="F16" s="49"/>
      <c r="G16" s="47"/>
      <c r="H16" s="49"/>
    </row>
    <row r="17" spans="1:8" ht="12.75">
      <c r="A17" s="73"/>
      <c r="B17" s="5"/>
      <c r="C17" s="41"/>
      <c r="D17" s="35"/>
      <c r="E17" s="35"/>
      <c r="F17" s="49"/>
      <c r="G17" s="47"/>
      <c r="H17" s="49"/>
    </row>
    <row r="18" spans="1:8" ht="12.75">
      <c r="A18" s="66" t="s">
        <v>45</v>
      </c>
      <c r="B18" s="5"/>
      <c r="C18" s="41"/>
      <c r="D18" s="35"/>
      <c r="E18" s="35"/>
      <c r="F18" s="70"/>
      <c r="G18" s="35"/>
      <c r="H18" s="6"/>
    </row>
    <row r="19" spans="1:8" ht="12.75">
      <c r="A19" s="12" t="s">
        <v>7</v>
      </c>
      <c r="B19" s="13"/>
      <c r="C19" s="23"/>
      <c r="D19" s="16"/>
      <c r="E19" s="16"/>
      <c r="F19" s="85">
        <f>1389810+1123290</f>
        <v>2513100</v>
      </c>
      <c r="G19" s="16"/>
      <c r="H19" s="85">
        <f>1369910+1127554</f>
        <v>2497464</v>
      </c>
    </row>
    <row r="20" spans="1:8" ht="12.75">
      <c r="A20" s="12" t="s">
        <v>102</v>
      </c>
      <c r="B20" s="13"/>
      <c r="C20" s="23"/>
      <c r="D20" s="16"/>
      <c r="E20" s="16"/>
      <c r="F20" s="86">
        <v>87412</v>
      </c>
      <c r="G20" s="16"/>
      <c r="H20" s="86">
        <v>87412</v>
      </c>
    </row>
    <row r="21" spans="1:8" ht="12.75">
      <c r="A21" s="22" t="s">
        <v>69</v>
      </c>
      <c r="B21" s="13"/>
      <c r="C21" s="23"/>
      <c r="D21" s="16"/>
      <c r="E21" s="16"/>
      <c r="F21" s="86">
        <v>11287</v>
      </c>
      <c r="G21" s="16"/>
      <c r="H21" s="86">
        <v>12223</v>
      </c>
    </row>
    <row r="22" spans="1:8" ht="12.75">
      <c r="A22" s="23" t="s">
        <v>76</v>
      </c>
      <c r="B22" s="26"/>
      <c r="C22" s="25"/>
      <c r="D22" s="39"/>
      <c r="E22" s="39"/>
      <c r="F22" s="86">
        <v>953</v>
      </c>
      <c r="G22" s="35"/>
      <c r="H22" s="86">
        <v>0</v>
      </c>
    </row>
    <row r="23" spans="1:8" ht="12.75">
      <c r="A23" s="23" t="s">
        <v>115</v>
      </c>
      <c r="B23" s="26"/>
      <c r="C23" s="25"/>
      <c r="D23" s="39"/>
      <c r="E23" s="39"/>
      <c r="F23" s="86">
        <v>0</v>
      </c>
      <c r="G23" s="35"/>
      <c r="H23" s="86">
        <v>925</v>
      </c>
    </row>
    <row r="24" spans="1:8" ht="12.75">
      <c r="A24" s="12" t="s">
        <v>10</v>
      </c>
      <c r="B24" s="28"/>
      <c r="C24" s="23"/>
      <c r="D24" s="16"/>
      <c r="E24" s="16"/>
      <c r="F24" s="86">
        <v>25554</v>
      </c>
      <c r="G24" s="16"/>
      <c r="H24" s="86">
        <v>25554</v>
      </c>
    </row>
    <row r="25" spans="1:8" ht="12.75">
      <c r="A25" s="12" t="s">
        <v>29</v>
      </c>
      <c r="B25" s="28"/>
      <c r="C25" s="23"/>
      <c r="D25" s="16"/>
      <c r="E25" s="16"/>
      <c r="F25" s="87">
        <v>21835</v>
      </c>
      <c r="G25" s="16"/>
      <c r="H25" s="87">
        <v>22543</v>
      </c>
    </row>
    <row r="26" spans="1:8" ht="12.75">
      <c r="A26" s="12"/>
      <c r="B26" s="28"/>
      <c r="C26" s="23"/>
      <c r="D26" s="16"/>
      <c r="E26" s="16"/>
      <c r="F26" s="88">
        <f>SUM(F19:F25)</f>
        <v>2660141</v>
      </c>
      <c r="G26" s="16"/>
      <c r="H26" s="88">
        <f>SUM(H19:H25)</f>
        <v>2646121</v>
      </c>
    </row>
    <row r="27" spans="1:8" ht="12.75">
      <c r="A27" s="21" t="s">
        <v>36</v>
      </c>
      <c r="B27" s="13"/>
      <c r="C27" s="23"/>
      <c r="D27" s="16"/>
      <c r="E27" s="16"/>
      <c r="F27" s="89"/>
      <c r="G27" s="16"/>
      <c r="H27" s="89"/>
    </row>
    <row r="28" spans="1:11" ht="12.75">
      <c r="A28" s="15" t="s">
        <v>3</v>
      </c>
      <c r="B28" s="13"/>
      <c r="C28" s="23"/>
      <c r="D28" s="16"/>
      <c r="E28" s="16"/>
      <c r="F28" s="86">
        <v>56609</v>
      </c>
      <c r="G28" s="16"/>
      <c r="H28" s="86">
        <v>60611</v>
      </c>
      <c r="K28" s="75"/>
    </row>
    <row r="29" spans="1:11" ht="12.75">
      <c r="A29" s="15" t="s">
        <v>43</v>
      </c>
      <c r="B29" s="13"/>
      <c r="C29" s="23"/>
      <c r="D29" s="16"/>
      <c r="E29" s="16"/>
      <c r="F29" s="86">
        <v>94872</v>
      </c>
      <c r="G29" s="16"/>
      <c r="H29" s="86">
        <v>111106</v>
      </c>
      <c r="K29" s="75"/>
    </row>
    <row r="30" spans="1:11" ht="12.75">
      <c r="A30" s="12" t="s">
        <v>67</v>
      </c>
      <c r="B30" s="13"/>
      <c r="C30" s="23"/>
      <c r="D30" s="16"/>
      <c r="E30" s="16"/>
      <c r="F30" s="86">
        <v>784</v>
      </c>
      <c r="G30" s="16"/>
      <c r="H30" s="86">
        <v>784</v>
      </c>
      <c r="K30" s="75"/>
    </row>
    <row r="31" spans="1:8" ht="12.75">
      <c r="A31" s="15" t="s">
        <v>35</v>
      </c>
      <c r="B31" s="13"/>
      <c r="C31" s="23"/>
      <c r="D31" s="16"/>
      <c r="E31" s="16"/>
      <c r="F31" s="86">
        <v>4609</v>
      </c>
      <c r="G31" s="16"/>
      <c r="H31" s="86">
        <v>6560</v>
      </c>
    </row>
    <row r="32" spans="1:8" ht="12.75">
      <c r="A32" s="12" t="s">
        <v>66</v>
      </c>
      <c r="B32" s="13"/>
      <c r="C32" s="23"/>
      <c r="D32" s="16"/>
      <c r="E32" s="16"/>
      <c r="F32" s="87">
        <v>40252</v>
      </c>
      <c r="G32" s="16"/>
      <c r="H32" s="87">
        <v>63739</v>
      </c>
    </row>
    <row r="33" spans="1:10" ht="12.75">
      <c r="A33" s="12"/>
      <c r="B33" s="13"/>
      <c r="C33" s="23"/>
      <c r="D33" s="16"/>
      <c r="E33" s="14"/>
      <c r="F33" s="88">
        <f>SUM(F28:F32)</f>
        <v>197126</v>
      </c>
      <c r="G33" s="14"/>
      <c r="H33" s="88">
        <f>SUM(H28:H32)</f>
        <v>242800</v>
      </c>
      <c r="I33" s="76"/>
      <c r="J33" s="76"/>
    </row>
    <row r="34" spans="1:10" ht="12.75">
      <c r="A34" s="12"/>
      <c r="B34" s="13"/>
      <c r="C34" s="23"/>
      <c r="D34" s="16"/>
      <c r="E34" s="14"/>
      <c r="F34" s="14"/>
      <c r="G34" s="14"/>
      <c r="H34" s="14"/>
      <c r="I34" s="76"/>
      <c r="J34" s="76"/>
    </row>
    <row r="35" spans="1:10" ht="13.5" thickBot="1">
      <c r="A35" s="74" t="s">
        <v>53</v>
      </c>
      <c r="B35" s="13"/>
      <c r="C35" s="23"/>
      <c r="D35" s="16"/>
      <c r="E35" s="14"/>
      <c r="F35" s="90">
        <f>+F26+F33</f>
        <v>2857267</v>
      </c>
      <c r="G35" s="14"/>
      <c r="H35" s="90">
        <f>+H26+H33</f>
        <v>2888921</v>
      </c>
      <c r="I35" s="76"/>
      <c r="J35" s="76"/>
    </row>
    <row r="36" spans="1:10" ht="12.75">
      <c r="A36" s="12"/>
      <c r="B36" s="13"/>
      <c r="C36" s="23"/>
      <c r="D36" s="16"/>
      <c r="E36" s="14"/>
      <c r="F36" s="14"/>
      <c r="G36" s="14"/>
      <c r="H36" s="14"/>
      <c r="I36" s="76"/>
      <c r="J36" s="76"/>
    </row>
    <row r="37" spans="1:10" ht="12.75">
      <c r="A37" s="74" t="s">
        <v>54</v>
      </c>
      <c r="B37" s="13"/>
      <c r="C37" s="23"/>
      <c r="D37" s="16"/>
      <c r="E37" s="14"/>
      <c r="F37" s="14"/>
      <c r="G37" s="14"/>
      <c r="H37" s="14"/>
      <c r="I37" s="76"/>
      <c r="J37" s="76"/>
    </row>
    <row r="38" spans="1:10" ht="12.75">
      <c r="A38" s="12"/>
      <c r="B38" s="13"/>
      <c r="C38" s="23"/>
      <c r="D38" s="16"/>
      <c r="E38" s="14"/>
      <c r="F38" s="14"/>
      <c r="G38" s="14"/>
      <c r="H38" s="14"/>
      <c r="I38" s="76"/>
      <c r="J38" s="76"/>
    </row>
    <row r="39" spans="1:12" ht="12.75">
      <c r="A39" s="12" t="s">
        <v>11</v>
      </c>
      <c r="B39" s="12"/>
      <c r="C39" s="23"/>
      <c r="D39" s="16"/>
      <c r="E39" s="16"/>
      <c r="F39" s="14">
        <v>529153</v>
      </c>
      <c r="G39" s="16"/>
      <c r="H39" s="14">
        <v>529153</v>
      </c>
      <c r="J39" s="75"/>
      <c r="L39" s="75"/>
    </row>
    <row r="40" spans="1:10" ht="12.75">
      <c r="A40" s="15" t="s">
        <v>1</v>
      </c>
      <c r="B40" s="12"/>
      <c r="C40" s="23"/>
      <c r="D40" s="16"/>
      <c r="E40" s="16"/>
      <c r="F40" s="89">
        <v>872874</v>
      </c>
      <c r="G40" s="14"/>
      <c r="H40" s="89">
        <v>847903</v>
      </c>
      <c r="J40" s="75"/>
    </row>
    <row r="41" spans="1:8" ht="12.75">
      <c r="A41" s="20" t="s">
        <v>106</v>
      </c>
      <c r="B41" s="12"/>
      <c r="C41" s="23"/>
      <c r="D41" s="16"/>
      <c r="E41" s="16"/>
      <c r="F41" s="14">
        <f>SUM(F39:F40)</f>
        <v>1402027</v>
      </c>
      <c r="G41" s="14"/>
      <c r="H41" s="14">
        <f>SUM(H39:H40)</f>
        <v>1377056</v>
      </c>
    </row>
    <row r="42" spans="1:8" ht="12.75">
      <c r="A42" s="12" t="s">
        <v>104</v>
      </c>
      <c r="B42" s="12"/>
      <c r="C42" s="23"/>
      <c r="D42" s="16"/>
      <c r="E42" s="16"/>
      <c r="F42" s="89">
        <v>100532</v>
      </c>
      <c r="G42" s="16"/>
      <c r="H42" s="89">
        <v>98267</v>
      </c>
    </row>
    <row r="43" spans="1:8" ht="12.75">
      <c r="A43" s="74" t="s">
        <v>55</v>
      </c>
      <c r="B43" s="12"/>
      <c r="C43" s="23"/>
      <c r="D43" s="16"/>
      <c r="E43" s="16"/>
      <c r="F43" s="92">
        <f>SUM(F41:F42)</f>
        <v>1502559</v>
      </c>
      <c r="G43" s="16"/>
      <c r="H43" s="92">
        <f>SUM(H41:H42)</f>
        <v>1475323</v>
      </c>
    </row>
    <row r="44" spans="1:10" ht="12.75">
      <c r="A44" s="12"/>
      <c r="B44" s="13"/>
      <c r="C44" s="23"/>
      <c r="D44" s="16"/>
      <c r="E44" s="14"/>
      <c r="F44" s="14"/>
      <c r="G44" s="14"/>
      <c r="H44" s="14"/>
      <c r="I44" s="76"/>
      <c r="J44" s="76"/>
    </row>
    <row r="45" spans="1:10" ht="12.75">
      <c r="A45" s="74" t="s">
        <v>56</v>
      </c>
      <c r="B45" s="13"/>
      <c r="C45" s="23"/>
      <c r="D45" s="16"/>
      <c r="E45" s="14"/>
      <c r="F45" s="14"/>
      <c r="G45" s="14"/>
      <c r="H45" s="14"/>
      <c r="I45" s="76"/>
      <c r="J45" s="76"/>
    </row>
    <row r="46" spans="1:10" ht="12.75">
      <c r="A46" s="12"/>
      <c r="B46" s="13"/>
      <c r="C46" s="23"/>
      <c r="D46" s="16"/>
      <c r="E46" s="14"/>
      <c r="F46" s="14"/>
      <c r="G46" s="14"/>
      <c r="H46" s="14"/>
      <c r="I46" s="76"/>
      <c r="J46" s="76"/>
    </row>
    <row r="47" spans="1:8" ht="12.75">
      <c r="A47" s="21" t="s">
        <v>38</v>
      </c>
      <c r="B47" s="12"/>
      <c r="C47" s="23"/>
      <c r="D47" s="16"/>
      <c r="E47" s="16"/>
      <c r="F47" s="14"/>
      <c r="G47" s="16"/>
      <c r="H47" s="14"/>
    </row>
    <row r="48" spans="1:8" ht="12.75">
      <c r="A48" s="12" t="s">
        <v>39</v>
      </c>
      <c r="C48" s="23"/>
      <c r="D48" s="16"/>
      <c r="E48" s="16"/>
      <c r="F48" s="85">
        <v>610016</v>
      </c>
      <c r="G48" s="16"/>
      <c r="H48" s="85">
        <v>527357</v>
      </c>
    </row>
    <row r="49" spans="1:8" ht="12.75">
      <c r="A49" s="12" t="s">
        <v>40</v>
      </c>
      <c r="C49" s="23"/>
      <c r="D49" s="16"/>
      <c r="E49" s="16"/>
      <c r="F49" s="87">
        <v>323852</v>
      </c>
      <c r="G49" s="16"/>
      <c r="H49" s="87">
        <v>322101</v>
      </c>
    </row>
    <row r="50" spans="1:8" ht="12.75">
      <c r="A50" s="12"/>
      <c r="C50" s="23"/>
      <c r="D50" s="16"/>
      <c r="E50" s="16"/>
      <c r="F50" s="14">
        <f>SUM(F48:F49)</f>
        <v>933868</v>
      </c>
      <c r="G50" s="16"/>
      <c r="H50" s="14">
        <f>SUM(H48:H49)</f>
        <v>849458</v>
      </c>
    </row>
    <row r="51" spans="1:10" ht="12.75">
      <c r="A51" s="21" t="s">
        <v>37</v>
      </c>
      <c r="B51" s="13"/>
      <c r="C51" s="23"/>
      <c r="D51" s="16"/>
      <c r="E51" s="14"/>
      <c r="F51" s="89"/>
      <c r="G51" s="14"/>
      <c r="H51" s="89"/>
      <c r="I51" s="76"/>
      <c r="J51" s="76"/>
    </row>
    <row r="52" spans="1:11" ht="12.75">
      <c r="A52" s="12" t="s">
        <v>44</v>
      </c>
      <c r="B52" s="13"/>
      <c r="C52" s="23"/>
      <c r="D52" s="16"/>
      <c r="E52" s="16"/>
      <c r="F52" s="86">
        <v>120864</v>
      </c>
      <c r="G52" s="16"/>
      <c r="H52" s="86">
        <v>147814</v>
      </c>
      <c r="K52" s="75"/>
    </row>
    <row r="53" spans="1:8" ht="12.75">
      <c r="A53" s="15" t="s">
        <v>34</v>
      </c>
      <c r="B53" s="13"/>
      <c r="C53" s="23"/>
      <c r="D53" s="16"/>
      <c r="E53" s="16"/>
      <c r="F53" s="86">
        <v>295364</v>
      </c>
      <c r="G53" s="16"/>
      <c r="H53" s="86">
        <v>413564</v>
      </c>
    </row>
    <row r="54" spans="1:8" ht="12.75">
      <c r="A54" s="15" t="s">
        <v>70</v>
      </c>
      <c r="B54" s="13"/>
      <c r="C54" s="23"/>
      <c r="D54" s="16"/>
      <c r="E54" s="16"/>
      <c r="F54" s="86">
        <v>4612</v>
      </c>
      <c r="G54" s="16"/>
      <c r="H54" s="86">
        <v>2762</v>
      </c>
    </row>
    <row r="55" spans="1:9" ht="12.75">
      <c r="A55" s="32"/>
      <c r="B55" s="28"/>
      <c r="C55" s="23"/>
      <c r="D55" s="16"/>
      <c r="E55" s="14"/>
      <c r="F55" s="88">
        <f>SUM(F52:F54)</f>
        <v>420840</v>
      </c>
      <c r="G55" s="14"/>
      <c r="H55" s="88">
        <f>SUM(H52:H54)</f>
        <v>564140</v>
      </c>
      <c r="I55" s="76"/>
    </row>
    <row r="56" spans="1:8" ht="12.75">
      <c r="A56" s="74" t="s">
        <v>57</v>
      </c>
      <c r="B56" s="13"/>
      <c r="C56" s="23"/>
      <c r="D56" s="16"/>
      <c r="E56" s="16"/>
      <c r="F56" s="92">
        <f>+F50+F55</f>
        <v>1354708</v>
      </c>
      <c r="G56" s="16"/>
      <c r="H56" s="92">
        <f>+H50+H55</f>
        <v>1413598</v>
      </c>
    </row>
    <row r="57" spans="1:8" ht="12.75">
      <c r="A57" s="44"/>
      <c r="B57" s="26"/>
      <c r="C57" s="25"/>
      <c r="D57" s="39"/>
      <c r="E57" s="39"/>
      <c r="F57" s="16"/>
      <c r="G57" s="16"/>
      <c r="H57" s="16"/>
    </row>
    <row r="58" spans="1:8" ht="13.5" thickBot="1">
      <c r="A58" s="74" t="s">
        <v>58</v>
      </c>
      <c r="B58" s="26"/>
      <c r="C58" s="25"/>
      <c r="D58" s="39"/>
      <c r="E58" s="39"/>
      <c r="F58" s="93">
        <f>+F56+F43</f>
        <v>2857267</v>
      </c>
      <c r="G58" s="16"/>
      <c r="H58" s="93">
        <f>+H56+H43</f>
        <v>2888921</v>
      </c>
    </row>
    <row r="59" spans="1:8" ht="12.75">
      <c r="A59" s="26"/>
      <c r="B59" s="26"/>
      <c r="C59" s="26"/>
      <c r="D59" s="26"/>
      <c r="E59" s="26"/>
      <c r="F59" s="28"/>
      <c r="G59" s="16"/>
      <c r="H59" s="14"/>
    </row>
    <row r="60" spans="1:8" ht="12.75">
      <c r="A60" s="28" t="s">
        <v>41</v>
      </c>
      <c r="B60" s="28"/>
      <c r="C60" s="28"/>
      <c r="D60" s="28"/>
      <c r="E60" s="28"/>
      <c r="F60" s="50"/>
      <c r="G60" s="28"/>
      <c r="H60" s="50"/>
    </row>
    <row r="61" spans="1:8" ht="13.5" thickBot="1">
      <c r="A61" s="42" t="s">
        <v>49</v>
      </c>
      <c r="B61" s="28"/>
      <c r="C61" s="28"/>
      <c r="D61" s="28"/>
      <c r="E61" s="28"/>
      <c r="F61" s="94">
        <f>+(F41)/F39</f>
        <v>2.6495682723144345</v>
      </c>
      <c r="G61" s="12"/>
      <c r="H61" s="94">
        <f>+(H41)/H39</f>
        <v>2.6023777621973228</v>
      </c>
    </row>
    <row r="62" spans="1:8" ht="12.75">
      <c r="A62" s="51"/>
      <c r="B62" s="51"/>
      <c r="C62" s="51"/>
      <c r="D62" s="51"/>
      <c r="E62" s="51"/>
      <c r="F62" s="71"/>
      <c r="G62" s="28"/>
      <c r="H62" s="50"/>
    </row>
    <row r="63" spans="1:8" ht="12.75" customHeight="1">
      <c r="A63" s="114"/>
      <c r="B63" s="114"/>
      <c r="C63" s="114"/>
      <c r="D63" s="114"/>
      <c r="E63" s="114"/>
      <c r="F63" s="114"/>
      <c r="G63" s="114"/>
      <c r="H63" s="114"/>
    </row>
    <row r="64" spans="1:8" ht="12.75">
      <c r="A64" s="114"/>
      <c r="B64" s="114"/>
      <c r="C64" s="114"/>
      <c r="D64" s="114"/>
      <c r="E64" s="114"/>
      <c r="F64" s="114"/>
      <c r="G64" s="114"/>
      <c r="H64" s="114"/>
    </row>
  </sheetData>
  <sheetProtection/>
  <mergeCells count="1">
    <mergeCell ref="A63:H64"/>
  </mergeCells>
  <printOptions horizontalCentered="1"/>
  <pageMargins left="0.5" right="0.5" top="0.5" bottom="0.5" header="0.25" footer="0.25"/>
  <pageSetup fitToHeight="1" fitToWidth="1" horizontalDpi="600" verticalDpi="600" orientation="portrait" paperSize="9" scale="96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90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tr">
        <f>+'IS'!A10</f>
        <v>For the period ended 31 March 2010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18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23</v>
      </c>
      <c r="I12" s="19"/>
      <c r="J12" s="19" t="s">
        <v>26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24</v>
      </c>
      <c r="I13" s="28"/>
      <c r="J13" s="49" t="s">
        <v>24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25</v>
      </c>
      <c r="I14" s="16"/>
      <c r="J14" s="49" t="s">
        <v>25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79</v>
      </c>
      <c r="I15" s="16"/>
      <c r="J15" s="49" t="s">
        <v>74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/>
      <c r="I16" s="16"/>
      <c r="J16" s="49" t="s">
        <v>112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 t="s">
        <v>0</v>
      </c>
      <c r="I17" s="47"/>
      <c r="J17" s="49" t="s">
        <v>0</v>
      </c>
      <c r="K17" s="26"/>
      <c r="L17" s="26"/>
      <c r="M17" s="26"/>
      <c r="N17" s="26"/>
      <c r="O17" s="26"/>
    </row>
    <row r="18" spans="1:15" ht="12.75">
      <c r="A18" s="53"/>
      <c r="B18" s="56"/>
      <c r="C18" s="12"/>
      <c r="D18" s="15"/>
      <c r="E18" s="14"/>
      <c r="F18" s="14"/>
      <c r="G18" s="14"/>
      <c r="H18" s="49"/>
      <c r="I18" s="47"/>
      <c r="J18" s="49"/>
      <c r="K18" s="26"/>
      <c r="L18" s="26"/>
      <c r="M18" s="26"/>
      <c r="N18" s="26"/>
      <c r="O18" s="26"/>
    </row>
    <row r="19" spans="1:15" ht="12.75">
      <c r="A19" s="20" t="s">
        <v>91</v>
      </c>
      <c r="C19" s="12"/>
      <c r="D19" s="15"/>
      <c r="E19" s="14"/>
      <c r="F19" s="14"/>
      <c r="G19" s="14"/>
      <c r="H19" s="14">
        <v>66296</v>
      </c>
      <c r="I19" s="14"/>
      <c r="J19" s="14">
        <v>-1379</v>
      </c>
      <c r="K19" s="26"/>
      <c r="L19" s="26"/>
      <c r="M19" s="26"/>
      <c r="N19" s="26"/>
      <c r="O19" s="58"/>
    </row>
    <row r="20" spans="1:15" ht="12.75">
      <c r="A20" s="53"/>
      <c r="B20" s="57"/>
      <c r="C20" s="12"/>
      <c r="D20" s="15"/>
      <c r="E20" s="14"/>
      <c r="F20" s="14"/>
      <c r="G20" s="14"/>
      <c r="H20" s="14"/>
      <c r="I20" s="14"/>
      <c r="J20" s="14"/>
      <c r="K20" s="26"/>
      <c r="L20" s="26"/>
      <c r="M20" s="26"/>
      <c r="N20" s="26"/>
      <c r="O20" s="26"/>
    </row>
    <row r="21" spans="1:15" ht="12.75">
      <c r="A21" s="20" t="s">
        <v>59</v>
      </c>
      <c r="B21" s="57"/>
      <c r="C21" s="12"/>
      <c r="D21" s="15"/>
      <c r="E21" s="14"/>
      <c r="F21" s="14"/>
      <c r="G21" s="14"/>
      <c r="H21" s="14">
        <v>-37664</v>
      </c>
      <c r="I21" s="14"/>
      <c r="J21" s="14">
        <v>-35359</v>
      </c>
      <c r="K21" s="26"/>
      <c r="L21" s="26"/>
      <c r="M21" s="26"/>
      <c r="N21" s="26"/>
      <c r="O21" s="26"/>
    </row>
    <row r="22" spans="1:15" ht="12.75">
      <c r="A22" s="53"/>
      <c r="B22" s="57"/>
      <c r="C22" s="12"/>
      <c r="D22" s="15"/>
      <c r="E22" s="14"/>
      <c r="F22" s="14"/>
      <c r="G22" s="14"/>
      <c r="H22" s="14"/>
      <c r="I22" s="14"/>
      <c r="J22" s="14"/>
      <c r="K22" s="26"/>
      <c r="L22" s="26"/>
      <c r="M22" s="26"/>
      <c r="N22" s="26"/>
      <c r="O22" s="26"/>
    </row>
    <row r="23" spans="1:15" ht="12.75">
      <c r="A23" s="42" t="s">
        <v>92</v>
      </c>
      <c r="B23" s="12"/>
      <c r="C23" s="53"/>
      <c r="D23" s="15"/>
      <c r="E23" s="14"/>
      <c r="F23" s="14"/>
      <c r="G23" s="14"/>
      <c r="H23" s="14">
        <v>-53548</v>
      </c>
      <c r="I23" s="14"/>
      <c r="J23" s="14">
        <v>-4596</v>
      </c>
      <c r="K23" s="26"/>
      <c r="L23" s="26"/>
      <c r="M23" s="26"/>
      <c r="N23" s="26"/>
      <c r="O23" s="26"/>
    </row>
    <row r="24" spans="1:15" ht="12.75">
      <c r="A24" s="53"/>
      <c r="B24" s="12"/>
      <c r="C24" s="53"/>
      <c r="D24" s="15"/>
      <c r="E24" s="14"/>
      <c r="F24" s="14"/>
      <c r="G24" s="14"/>
      <c r="H24" s="89"/>
      <c r="I24" s="14"/>
      <c r="J24" s="89"/>
      <c r="K24" s="26"/>
      <c r="L24" s="26"/>
      <c r="M24" s="26"/>
      <c r="N24" s="26"/>
      <c r="O24" s="26"/>
    </row>
    <row r="25" spans="1:15" ht="12.75">
      <c r="A25" s="42" t="s">
        <v>60</v>
      </c>
      <c r="B25" s="53"/>
      <c r="C25" s="28"/>
      <c r="D25" s="23"/>
      <c r="E25" s="16"/>
      <c r="F25" s="16"/>
      <c r="G25" s="16"/>
      <c r="H25" s="16">
        <f>+H19+H21+H23</f>
        <v>-24916</v>
      </c>
      <c r="I25" s="16"/>
      <c r="J25" s="16">
        <f>+J19+J21+J23</f>
        <v>-41334</v>
      </c>
      <c r="K25" s="26"/>
      <c r="L25" s="26"/>
      <c r="M25" s="26"/>
      <c r="N25" s="26"/>
      <c r="O25" s="26"/>
    </row>
    <row r="26" spans="1:15" ht="12.75">
      <c r="A26" s="42"/>
      <c r="B26" s="53"/>
      <c r="C26" s="28"/>
      <c r="D26" s="23"/>
      <c r="E26" s="16"/>
      <c r="F26" s="16"/>
      <c r="G26" s="16"/>
      <c r="H26" s="16"/>
      <c r="I26" s="16"/>
      <c r="J26" s="16"/>
      <c r="K26" s="26"/>
      <c r="L26" s="26"/>
      <c r="M26" s="26"/>
      <c r="N26" s="26"/>
      <c r="O26" s="26"/>
    </row>
    <row r="27" spans="1:15" ht="12.75">
      <c r="A27" s="42" t="s">
        <v>93</v>
      </c>
      <c r="B27" s="53"/>
      <c r="C27" s="28"/>
      <c r="D27" s="23"/>
      <c r="E27" s="16"/>
      <c r="F27" s="16"/>
      <c r="G27" s="60"/>
      <c r="H27" s="16">
        <v>56337</v>
      </c>
      <c r="I27" s="16"/>
      <c r="J27" s="16">
        <v>60270</v>
      </c>
      <c r="K27" s="26"/>
      <c r="L27" s="26"/>
      <c r="M27" s="26"/>
      <c r="N27" s="26"/>
      <c r="O27" s="26"/>
    </row>
    <row r="28" spans="1:15" ht="12.75">
      <c r="A28" s="42"/>
      <c r="B28" s="53"/>
      <c r="C28" s="28"/>
      <c r="D28" s="23"/>
      <c r="E28" s="16"/>
      <c r="F28" s="16"/>
      <c r="G28" s="60"/>
      <c r="H28" s="16"/>
      <c r="I28" s="16"/>
      <c r="J28" s="16"/>
      <c r="K28" s="26"/>
      <c r="L28" s="26"/>
      <c r="M28" s="26"/>
      <c r="N28" s="26"/>
      <c r="O28" s="26"/>
    </row>
    <row r="29" spans="1:15" ht="13.5" thickBot="1">
      <c r="A29" s="42" t="s">
        <v>94</v>
      </c>
      <c r="B29" s="53"/>
      <c r="C29" s="28"/>
      <c r="D29" s="23"/>
      <c r="E29" s="16"/>
      <c r="F29" s="16"/>
      <c r="G29" s="60"/>
      <c r="H29" s="90">
        <f>SUM(H25:H27)</f>
        <v>31421</v>
      </c>
      <c r="I29" s="16"/>
      <c r="J29" s="90">
        <f>SUM(J25:J27)</f>
        <v>18936</v>
      </c>
      <c r="K29" s="26"/>
      <c r="L29" s="26"/>
      <c r="M29" s="26"/>
      <c r="N29" s="26"/>
      <c r="O29" s="26"/>
    </row>
    <row r="30" spans="1:15" ht="12.75">
      <c r="A30" s="53"/>
      <c r="B30" s="22"/>
      <c r="C30" s="28"/>
      <c r="D30" s="23"/>
      <c r="E30" s="16"/>
      <c r="F30" s="16"/>
      <c r="G30" s="16"/>
      <c r="H30" s="95"/>
      <c r="I30" s="16"/>
      <c r="J30" s="16"/>
      <c r="K30" s="26"/>
      <c r="L30" s="26"/>
      <c r="M30" s="26"/>
      <c r="N30" s="26"/>
      <c r="O30" s="26"/>
    </row>
    <row r="31" spans="1:15" ht="12.75">
      <c r="A31" s="59" t="s">
        <v>42</v>
      </c>
      <c r="B31" s="61"/>
      <c r="C31" s="53"/>
      <c r="D31" s="53"/>
      <c r="E31" s="16"/>
      <c r="F31" s="16"/>
      <c r="G31" s="16"/>
      <c r="H31" s="16"/>
      <c r="I31" s="16"/>
      <c r="J31" s="16"/>
      <c r="K31" s="26"/>
      <c r="L31" s="26"/>
      <c r="M31" s="26"/>
      <c r="N31" s="26"/>
      <c r="O31" s="26"/>
    </row>
    <row r="32" spans="1:15" ht="12.75">
      <c r="A32" s="53"/>
      <c r="B32" s="32"/>
      <c r="C32" s="28"/>
      <c r="D32" s="23"/>
      <c r="E32" s="62"/>
      <c r="F32" s="43"/>
      <c r="G32" s="43"/>
      <c r="H32" s="62"/>
      <c r="I32" s="16"/>
      <c r="J32" s="16"/>
      <c r="K32" s="26"/>
      <c r="L32" s="26"/>
      <c r="M32" s="26"/>
      <c r="N32" s="26"/>
      <c r="O32" s="26"/>
    </row>
    <row r="33" spans="1:15" ht="12.75">
      <c r="A33" s="23" t="s">
        <v>6</v>
      </c>
      <c r="C33" s="53"/>
      <c r="D33" s="53"/>
      <c r="E33" s="47"/>
      <c r="F33" s="35"/>
      <c r="G33" s="35"/>
      <c r="H33" s="47">
        <v>19421</v>
      </c>
      <c r="I33" s="14"/>
      <c r="J33" s="47">
        <v>18936</v>
      </c>
      <c r="K33" s="26"/>
      <c r="L33" s="26"/>
      <c r="M33" s="26"/>
      <c r="N33" s="26"/>
      <c r="O33" s="26"/>
    </row>
    <row r="34" spans="1:15" ht="12.75">
      <c r="A34" s="23" t="s">
        <v>47</v>
      </c>
      <c r="C34" s="53"/>
      <c r="D34" s="53"/>
      <c r="E34" s="47"/>
      <c r="F34" s="35"/>
      <c r="G34" s="35"/>
      <c r="H34" s="47">
        <v>12000</v>
      </c>
      <c r="I34" s="14"/>
      <c r="J34" s="47">
        <v>0</v>
      </c>
      <c r="K34" s="26"/>
      <c r="L34" s="26"/>
      <c r="M34" s="26"/>
      <c r="N34" s="26"/>
      <c r="O34" s="26"/>
    </row>
    <row r="35" spans="1:15" ht="13.5" thickBot="1">
      <c r="A35" s="53"/>
      <c r="B35" s="23"/>
      <c r="C35" s="53"/>
      <c r="D35" s="53"/>
      <c r="E35" s="47"/>
      <c r="F35" s="35"/>
      <c r="G35" s="35"/>
      <c r="H35" s="96">
        <f>SUM(H33:H34)</f>
        <v>31421</v>
      </c>
      <c r="I35" s="16"/>
      <c r="J35" s="96">
        <f>SUM(J33:J34)</f>
        <v>18936</v>
      </c>
      <c r="K35" s="26"/>
      <c r="L35" s="26"/>
      <c r="M35" s="26"/>
      <c r="N35" s="26"/>
      <c r="O35" s="26"/>
    </row>
    <row r="36" spans="1:15" ht="12.75">
      <c r="A36" s="53"/>
      <c r="B36" s="32"/>
      <c r="C36" s="28"/>
      <c r="D36" s="23"/>
      <c r="E36" s="16"/>
      <c r="F36" s="16"/>
      <c r="G36" s="16"/>
      <c r="H36" s="16"/>
      <c r="I36" s="16"/>
      <c r="J36" s="16"/>
      <c r="K36" s="26"/>
      <c r="L36" s="26"/>
      <c r="M36" s="26"/>
      <c r="N36" s="26"/>
      <c r="O36" s="26"/>
    </row>
    <row r="37" spans="1:15" ht="12.75" customHeight="1">
      <c r="A37" s="115"/>
      <c r="B37" s="114"/>
      <c r="C37" s="114"/>
      <c r="D37" s="114"/>
      <c r="E37" s="114"/>
      <c r="F37" s="114"/>
      <c r="G37" s="114"/>
      <c r="H37" s="114"/>
      <c r="I37" s="114"/>
      <c r="J37" s="114"/>
      <c r="K37" s="26"/>
      <c r="L37" s="26"/>
      <c r="M37" s="26"/>
      <c r="N37" s="26"/>
      <c r="O37" s="26"/>
    </row>
    <row r="38" spans="1:15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26"/>
      <c r="L38" s="26"/>
      <c r="M38" s="26"/>
      <c r="N38" s="26"/>
      <c r="O38" s="26"/>
    </row>
  </sheetData>
  <sheetProtection/>
  <mergeCells count="1">
    <mergeCell ref="A37:J38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0.1406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10.140625" style="72" bestFit="1" customWidth="1"/>
    <col min="7" max="7" width="1.28515625" style="72" customWidth="1"/>
    <col min="8" max="8" width="9.28125" style="72" customWidth="1"/>
    <col min="9" max="9" width="0.85546875" style="72" customWidth="1"/>
    <col min="10" max="10" width="9.7109375" style="72" customWidth="1"/>
    <col min="11" max="11" width="0.85546875" style="72" customWidth="1"/>
    <col min="12" max="12" width="9.28125" style="72" customWidth="1"/>
    <col min="13" max="13" width="0.9921875" style="72" customWidth="1"/>
    <col min="14" max="14" width="10.421875" style="72" customWidth="1"/>
    <col min="15" max="15" width="0.9921875" style="72" customWidth="1"/>
    <col min="16" max="16" width="9.28125" style="72" customWidth="1"/>
    <col min="17" max="17" width="0.9921875" style="72" customWidth="1"/>
    <col min="18" max="18" width="9.7109375" style="72" customWidth="1"/>
    <col min="19" max="16384" width="9.140625" style="72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3"/>
      <c r="N1" s="63"/>
      <c r="O1" s="63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3"/>
      <c r="N2" s="63"/>
      <c r="O2" s="63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63"/>
      <c r="N3" s="63"/>
      <c r="O3" s="63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63"/>
      <c r="N4" s="63"/>
      <c r="O4" s="63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3"/>
      <c r="N5" s="63"/>
      <c r="O5" s="63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3"/>
      <c r="N6" s="63"/>
      <c r="O6" s="63"/>
    </row>
    <row r="7" spans="1:15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3"/>
      <c r="N7" s="63"/>
      <c r="O7" s="63"/>
    </row>
    <row r="8" spans="1:15" ht="12.75">
      <c r="A8" s="64" t="s">
        <v>17</v>
      </c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6"/>
      <c r="O8" s="26"/>
    </row>
    <row r="9" spans="1:15" ht="12.75">
      <c r="A9" s="64" t="str">
        <f>+'CF'!A9</f>
        <v>For the period ended 31 March 2010</v>
      </c>
      <c r="B9" s="16"/>
      <c r="C9" s="39"/>
      <c r="D9" s="39"/>
      <c r="E9" s="39"/>
      <c r="F9" s="39"/>
      <c r="G9" s="39"/>
      <c r="H9" s="39"/>
      <c r="I9" s="39"/>
      <c r="J9" s="39"/>
      <c r="K9" s="39"/>
      <c r="L9" s="26"/>
      <c r="M9" s="26"/>
      <c r="N9" s="26"/>
      <c r="O9" s="26"/>
    </row>
    <row r="10" spans="1:15" ht="12.75">
      <c r="A10" s="64" t="s">
        <v>18</v>
      </c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26"/>
      <c r="M10" s="26"/>
      <c r="N10" s="26"/>
      <c r="O10" s="26"/>
    </row>
    <row r="11" spans="1:15" ht="6" customHeight="1">
      <c r="A11" s="64"/>
      <c r="B11" s="16"/>
      <c r="C11" s="39"/>
      <c r="D11" s="39"/>
      <c r="E11" s="39"/>
      <c r="F11" s="39"/>
      <c r="G11" s="39"/>
      <c r="H11" s="39"/>
      <c r="I11" s="39"/>
      <c r="J11" s="39"/>
      <c r="K11" s="39"/>
      <c r="L11" s="26"/>
      <c r="M11" s="26"/>
      <c r="N11" s="26"/>
      <c r="O11" s="26"/>
    </row>
    <row r="12" spans="1:18" ht="12.75">
      <c r="A12" s="65"/>
      <c r="B12" s="112" t="s">
        <v>107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28"/>
      <c r="P12" s="77"/>
      <c r="Q12" s="77"/>
      <c r="R12" s="77"/>
    </row>
    <row r="13" spans="1:18" ht="12.75">
      <c r="A13" s="65"/>
      <c r="B13" s="67"/>
      <c r="C13" s="67"/>
      <c r="D13" s="67"/>
      <c r="E13" s="67"/>
      <c r="F13" s="10" t="s">
        <v>13</v>
      </c>
      <c r="G13" s="67"/>
      <c r="H13" s="31" t="s">
        <v>100</v>
      </c>
      <c r="I13" s="67"/>
      <c r="J13" s="31" t="s">
        <v>16</v>
      </c>
      <c r="K13" s="67"/>
      <c r="L13" s="67"/>
      <c r="M13" s="67"/>
      <c r="N13" s="67"/>
      <c r="O13" s="28"/>
      <c r="P13" s="78"/>
      <c r="Q13" s="77"/>
      <c r="R13" s="77"/>
    </row>
    <row r="14" spans="1:18" ht="12.75">
      <c r="A14" s="32"/>
      <c r="B14" s="31" t="s">
        <v>12</v>
      </c>
      <c r="C14" s="16"/>
      <c r="D14" s="10" t="s">
        <v>12</v>
      </c>
      <c r="E14" s="77"/>
      <c r="F14" s="10" t="s">
        <v>61</v>
      </c>
      <c r="G14" s="77"/>
      <c r="H14" s="78" t="s">
        <v>101</v>
      </c>
      <c r="I14" s="77"/>
      <c r="J14" s="109" t="s">
        <v>113</v>
      </c>
      <c r="K14" s="77"/>
      <c r="L14" s="11" t="s">
        <v>14</v>
      </c>
      <c r="M14" s="77"/>
      <c r="N14" s="78"/>
      <c r="O14" s="77"/>
      <c r="P14" s="10" t="s">
        <v>110</v>
      </c>
      <c r="Q14" s="10"/>
      <c r="R14" s="10" t="s">
        <v>5</v>
      </c>
    </row>
    <row r="15" spans="1:18" ht="12.75">
      <c r="A15" s="32"/>
      <c r="B15" s="31" t="s">
        <v>4</v>
      </c>
      <c r="C15" s="16"/>
      <c r="D15" s="10" t="s">
        <v>15</v>
      </c>
      <c r="E15" s="77"/>
      <c r="F15" s="10" t="s">
        <v>62</v>
      </c>
      <c r="G15" s="77"/>
      <c r="H15" s="10" t="s">
        <v>62</v>
      </c>
      <c r="I15" s="77"/>
      <c r="J15" s="78" t="s">
        <v>114</v>
      </c>
      <c r="K15" s="77"/>
      <c r="L15" s="10" t="s">
        <v>63</v>
      </c>
      <c r="M15" s="77"/>
      <c r="N15" s="79" t="s">
        <v>50</v>
      </c>
      <c r="O15" s="77"/>
      <c r="P15" s="10" t="s">
        <v>111</v>
      </c>
      <c r="Q15" s="10"/>
      <c r="R15" s="10" t="s">
        <v>16</v>
      </c>
    </row>
    <row r="16" spans="1:18" ht="12.75">
      <c r="A16" s="32"/>
      <c r="B16" s="49" t="s">
        <v>0</v>
      </c>
      <c r="C16" s="16"/>
      <c r="D16" s="10" t="s">
        <v>0</v>
      </c>
      <c r="E16" s="77"/>
      <c r="F16" s="10" t="s">
        <v>0</v>
      </c>
      <c r="G16" s="77"/>
      <c r="H16" s="10" t="s">
        <v>0</v>
      </c>
      <c r="I16" s="77"/>
      <c r="J16" s="10" t="s">
        <v>0</v>
      </c>
      <c r="K16" s="77"/>
      <c r="L16" s="10" t="s">
        <v>0</v>
      </c>
      <c r="M16" s="77"/>
      <c r="N16" s="10" t="s">
        <v>0</v>
      </c>
      <c r="O16" s="77"/>
      <c r="P16" s="10" t="s">
        <v>0</v>
      </c>
      <c r="Q16" s="10"/>
      <c r="R16" s="10" t="s">
        <v>0</v>
      </c>
    </row>
    <row r="17" spans="1:18" ht="12.75">
      <c r="A17" s="32"/>
      <c r="B17" s="49"/>
      <c r="C17" s="16"/>
      <c r="D17" s="10"/>
      <c r="E17" s="77"/>
      <c r="F17" s="10"/>
      <c r="G17" s="77"/>
      <c r="H17" s="77"/>
      <c r="I17" s="77"/>
      <c r="J17" s="77"/>
      <c r="K17" s="77"/>
      <c r="L17" s="10"/>
      <c r="M17" s="77"/>
      <c r="N17" s="77"/>
      <c r="O17" s="77"/>
      <c r="P17" s="10"/>
      <c r="Q17" s="10"/>
      <c r="R17" s="10"/>
    </row>
    <row r="18" spans="1:18" ht="12.75">
      <c r="A18" s="59" t="s">
        <v>96</v>
      </c>
      <c r="B18" s="91">
        <v>529153</v>
      </c>
      <c r="C18" s="97"/>
      <c r="D18" s="14">
        <v>316155</v>
      </c>
      <c r="E18" s="77"/>
      <c r="F18" s="14">
        <v>0</v>
      </c>
      <c r="G18" s="77"/>
      <c r="H18" s="14">
        <v>0</v>
      </c>
      <c r="I18" s="77"/>
      <c r="J18" s="14">
        <v>133657</v>
      </c>
      <c r="K18" s="77"/>
      <c r="L18" s="14">
        <v>398091</v>
      </c>
      <c r="M18" s="77"/>
      <c r="N18" s="80">
        <f>+L18+J18+F18+D18+B18+H18</f>
        <v>1377056</v>
      </c>
      <c r="O18" s="77"/>
      <c r="P18" s="14">
        <v>98267</v>
      </c>
      <c r="Q18" s="12"/>
      <c r="R18" s="98">
        <f>+N18+P18</f>
        <v>1475323</v>
      </c>
    </row>
    <row r="19" spans="1:18" ht="12.75">
      <c r="A19" s="23" t="s">
        <v>98</v>
      </c>
      <c r="B19" s="107">
        <v>0</v>
      </c>
      <c r="C19" s="97"/>
      <c r="D19" s="89">
        <v>0</v>
      </c>
      <c r="E19" s="77"/>
      <c r="F19" s="89">
        <v>0</v>
      </c>
      <c r="G19" s="77"/>
      <c r="H19" s="89">
        <v>-111</v>
      </c>
      <c r="I19" s="77"/>
      <c r="J19" s="89">
        <v>0</v>
      </c>
      <c r="K19" s="77"/>
      <c r="L19" s="89">
        <v>0</v>
      </c>
      <c r="M19" s="77"/>
      <c r="N19" s="103">
        <f>+L19+J19+F19+D19+B19+H19</f>
        <v>-111</v>
      </c>
      <c r="O19" s="77"/>
      <c r="P19" s="89">
        <v>0</v>
      </c>
      <c r="Q19" s="12"/>
      <c r="R19" s="108">
        <f>+N19+P19</f>
        <v>-111</v>
      </c>
    </row>
    <row r="20" spans="1:18" ht="12.75">
      <c r="A20" s="106" t="s">
        <v>99</v>
      </c>
      <c r="B20" s="91">
        <f>SUM(B18:B19)</f>
        <v>529153</v>
      </c>
      <c r="C20" s="97"/>
      <c r="D20" s="91">
        <f>SUM(D18:D19)</f>
        <v>316155</v>
      </c>
      <c r="E20" s="77"/>
      <c r="F20" s="91">
        <f>SUM(F18:F19)</f>
        <v>0</v>
      </c>
      <c r="G20" s="77"/>
      <c r="H20" s="91">
        <f>SUM(H18:H19)</f>
        <v>-111</v>
      </c>
      <c r="I20" s="77"/>
      <c r="J20" s="91">
        <f>SUM(J18:J19)</f>
        <v>133657</v>
      </c>
      <c r="K20" s="77"/>
      <c r="L20" s="91">
        <f>SUM(L18:L19)</f>
        <v>398091</v>
      </c>
      <c r="M20" s="77"/>
      <c r="N20" s="91">
        <f>SUM(N18:N19)</f>
        <v>1376945</v>
      </c>
      <c r="O20" s="77"/>
      <c r="P20" s="91">
        <f>SUM(P18:P19)</f>
        <v>98267</v>
      </c>
      <c r="Q20" s="12"/>
      <c r="R20" s="91">
        <f>SUM(R18:R19)</f>
        <v>1475212</v>
      </c>
    </row>
    <row r="21" spans="1:18" ht="12.75">
      <c r="A21" s="59"/>
      <c r="B21" s="91"/>
      <c r="C21" s="97"/>
      <c r="D21" s="14"/>
      <c r="E21" s="77"/>
      <c r="F21" s="14"/>
      <c r="G21" s="77"/>
      <c r="H21" s="14"/>
      <c r="I21" s="77"/>
      <c r="J21" s="14"/>
      <c r="K21" s="77"/>
      <c r="L21" s="14"/>
      <c r="M21" s="77"/>
      <c r="N21" s="80"/>
      <c r="O21" s="77"/>
      <c r="P21" s="14"/>
      <c r="Q21" s="12"/>
      <c r="R21" s="98"/>
    </row>
    <row r="22" spans="1:18" ht="12.75">
      <c r="A22" s="23" t="s">
        <v>85</v>
      </c>
      <c r="B22" s="14">
        <v>0</v>
      </c>
      <c r="C22" s="99"/>
      <c r="D22" s="14">
        <v>0</v>
      </c>
      <c r="E22" s="99"/>
      <c r="F22" s="14">
        <v>0</v>
      </c>
      <c r="G22" s="99"/>
      <c r="H22" s="14">
        <v>139</v>
      </c>
      <c r="I22" s="99"/>
      <c r="J22" s="14">
        <v>0</v>
      </c>
      <c r="K22" s="99"/>
      <c r="L22" s="14">
        <v>24943</v>
      </c>
      <c r="M22" s="99"/>
      <c r="N22" s="100">
        <f>+L22+J22+F22+D22+B22+H22</f>
        <v>25082</v>
      </c>
      <c r="O22" s="99"/>
      <c r="P22" s="14">
        <v>2265</v>
      </c>
      <c r="Q22" s="12"/>
      <c r="R22" s="98">
        <f>+N22+P22</f>
        <v>27347</v>
      </c>
    </row>
    <row r="23" spans="1:18" ht="12.75">
      <c r="A23" s="23"/>
      <c r="B23" s="14"/>
      <c r="C23" s="99"/>
      <c r="D23" s="14"/>
      <c r="E23" s="99"/>
      <c r="F23" s="14"/>
      <c r="G23" s="99"/>
      <c r="H23" s="14"/>
      <c r="I23" s="99"/>
      <c r="J23" s="14"/>
      <c r="K23" s="99"/>
      <c r="L23" s="14"/>
      <c r="M23" s="99"/>
      <c r="N23" s="100"/>
      <c r="O23" s="99"/>
      <c r="P23" s="14"/>
      <c r="Q23" s="12"/>
      <c r="R23" s="98"/>
    </row>
    <row r="24" spans="1:20" ht="13.5" thickBot="1">
      <c r="A24" s="59" t="s">
        <v>97</v>
      </c>
      <c r="B24" s="90">
        <f>SUM(B20:B23)</f>
        <v>529153</v>
      </c>
      <c r="C24" s="90"/>
      <c r="D24" s="90">
        <f>SUM(D20:D23)</f>
        <v>316155</v>
      </c>
      <c r="E24" s="101"/>
      <c r="F24" s="90">
        <f>SUM(F20:F23)</f>
        <v>0</v>
      </c>
      <c r="G24" s="101"/>
      <c r="H24" s="90">
        <f>SUM(H20:H23)</f>
        <v>28</v>
      </c>
      <c r="I24" s="101"/>
      <c r="J24" s="90">
        <f>SUM(J20:J23)</f>
        <v>133657</v>
      </c>
      <c r="K24" s="101"/>
      <c r="L24" s="90">
        <f>SUM(L20:L23)</f>
        <v>423034</v>
      </c>
      <c r="M24" s="101"/>
      <c r="N24" s="90">
        <f>SUM(N20:N23)</f>
        <v>1402027</v>
      </c>
      <c r="O24" s="101"/>
      <c r="P24" s="90">
        <f>SUM(P20:P23)</f>
        <v>100532</v>
      </c>
      <c r="Q24" s="102"/>
      <c r="R24" s="90">
        <f>SUM(R20:R23)</f>
        <v>1502559</v>
      </c>
      <c r="T24" s="81"/>
    </row>
    <row r="25" spans="1:18" ht="12.75">
      <c r="A25" s="22"/>
      <c r="B25" s="16"/>
      <c r="C25" s="16"/>
      <c r="D25" s="16"/>
      <c r="E25" s="77"/>
      <c r="F25" s="16"/>
      <c r="G25" s="77"/>
      <c r="H25" s="77"/>
      <c r="I25" s="77"/>
      <c r="J25" s="77"/>
      <c r="K25" s="77"/>
      <c r="L25" s="16"/>
      <c r="M25" s="77"/>
      <c r="N25" s="50"/>
      <c r="O25" s="28"/>
      <c r="P25" s="50"/>
      <c r="Q25" s="82"/>
      <c r="R25" s="80"/>
    </row>
    <row r="26" spans="1:18" ht="12.75">
      <c r="A26" s="59" t="s">
        <v>68</v>
      </c>
      <c r="B26" s="91">
        <v>529153</v>
      </c>
      <c r="C26" s="97"/>
      <c r="D26" s="14">
        <v>316155</v>
      </c>
      <c r="E26" s="77"/>
      <c r="F26" s="14">
        <v>923</v>
      </c>
      <c r="G26" s="77"/>
      <c r="H26" s="14">
        <v>0</v>
      </c>
      <c r="I26" s="77"/>
      <c r="J26" s="14">
        <v>133657</v>
      </c>
      <c r="K26" s="77"/>
      <c r="L26" s="14">
        <v>370358</v>
      </c>
      <c r="M26" s="77"/>
      <c r="N26" s="80">
        <f>+L26+J26+F26+D26+B26+H26</f>
        <v>1350246</v>
      </c>
      <c r="O26" s="77"/>
      <c r="P26" s="14">
        <v>74007</v>
      </c>
      <c r="Q26" s="12"/>
      <c r="R26" s="98">
        <f>+N26+P26</f>
        <v>1424253</v>
      </c>
    </row>
    <row r="27" spans="1:18" ht="12.75">
      <c r="A27" s="22"/>
      <c r="B27" s="16"/>
      <c r="C27" s="16"/>
      <c r="D27" s="16"/>
      <c r="E27" s="77"/>
      <c r="F27" s="16"/>
      <c r="G27" s="77"/>
      <c r="H27" s="77"/>
      <c r="I27" s="77"/>
      <c r="J27" s="77"/>
      <c r="K27" s="77"/>
      <c r="L27" s="16"/>
      <c r="M27" s="77"/>
      <c r="N27" s="77"/>
      <c r="O27" s="77"/>
      <c r="P27" s="28"/>
      <c r="Q27" s="28"/>
      <c r="R27" s="28"/>
    </row>
    <row r="28" spans="1:18" ht="12.75">
      <c r="A28" s="23" t="s">
        <v>85</v>
      </c>
      <c r="B28" s="14">
        <v>0</v>
      </c>
      <c r="C28" s="99"/>
      <c r="D28" s="14">
        <v>0</v>
      </c>
      <c r="E28" s="99"/>
      <c r="F28" s="14">
        <v>-115</v>
      </c>
      <c r="G28" s="99"/>
      <c r="H28" s="14">
        <v>0</v>
      </c>
      <c r="I28" s="99"/>
      <c r="J28" s="14">
        <v>0</v>
      </c>
      <c r="K28" s="99"/>
      <c r="L28" s="14">
        <v>-9432</v>
      </c>
      <c r="M28" s="99"/>
      <c r="N28" s="100">
        <f>+L28+J28+F28+D28+B28+H28</f>
        <v>-9547</v>
      </c>
      <c r="O28" s="99"/>
      <c r="P28" s="14">
        <v>-2420</v>
      </c>
      <c r="Q28" s="12"/>
      <c r="R28" s="14">
        <f>+N28+P28</f>
        <v>-11967</v>
      </c>
    </row>
    <row r="29" spans="1:18" ht="12.75">
      <c r="A29" s="23"/>
      <c r="B29" s="14"/>
      <c r="C29" s="99"/>
      <c r="D29" s="14"/>
      <c r="E29" s="99"/>
      <c r="F29" s="14"/>
      <c r="G29" s="99"/>
      <c r="H29" s="14"/>
      <c r="I29" s="99"/>
      <c r="J29" s="14"/>
      <c r="K29" s="99"/>
      <c r="L29" s="14"/>
      <c r="M29" s="99"/>
      <c r="N29" s="100"/>
      <c r="O29" s="99"/>
      <c r="P29" s="14"/>
      <c r="Q29" s="12"/>
      <c r="R29" s="14"/>
    </row>
    <row r="30" spans="1:20" ht="13.5" thickBot="1">
      <c r="A30" s="59" t="s">
        <v>95</v>
      </c>
      <c r="B30" s="90">
        <f>SUM(B26:B29)</f>
        <v>529153</v>
      </c>
      <c r="C30" s="90"/>
      <c r="D30" s="90">
        <f>SUM(D26:D29)</f>
        <v>316155</v>
      </c>
      <c r="E30" s="101"/>
      <c r="F30" s="90">
        <f>SUM(F26:F29)</f>
        <v>808</v>
      </c>
      <c r="G30" s="101"/>
      <c r="H30" s="90">
        <f>SUM(H26:H29)</f>
        <v>0</v>
      </c>
      <c r="I30" s="101"/>
      <c r="J30" s="90">
        <f>SUM(J26:J29)</f>
        <v>133657</v>
      </c>
      <c r="K30" s="101"/>
      <c r="L30" s="90">
        <f>SUM(L26:L29)</f>
        <v>360926</v>
      </c>
      <c r="M30" s="101"/>
      <c r="N30" s="90">
        <f>SUM(N26:N29)</f>
        <v>1340699</v>
      </c>
      <c r="O30" s="101"/>
      <c r="P30" s="90">
        <f>SUM(P26:P29)</f>
        <v>71587</v>
      </c>
      <c r="Q30" s="102"/>
      <c r="R30" s="90">
        <f>SUM(R26:R29)</f>
        <v>1412286</v>
      </c>
      <c r="T30" s="81"/>
    </row>
    <row r="31" spans="1:18" ht="12.75">
      <c r="A31" s="22"/>
      <c r="B31" s="16"/>
      <c r="C31" s="16"/>
      <c r="D31" s="16"/>
      <c r="E31" s="77"/>
      <c r="F31" s="16"/>
      <c r="G31" s="77"/>
      <c r="H31" s="77"/>
      <c r="I31" s="77"/>
      <c r="J31" s="77"/>
      <c r="K31" s="77"/>
      <c r="L31" s="16"/>
      <c r="M31" s="77"/>
      <c r="N31" s="28"/>
      <c r="O31" s="28"/>
      <c r="P31" s="28"/>
      <c r="Q31" s="82"/>
      <c r="R31" s="77"/>
    </row>
    <row r="32" spans="1:18" ht="12.75">
      <c r="A32" s="77" t="s">
        <v>64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8"/>
      <c r="M32" s="28"/>
      <c r="N32" s="28"/>
      <c r="O32" s="28"/>
      <c r="P32" s="77"/>
      <c r="Q32" s="77"/>
      <c r="R32" s="77"/>
    </row>
    <row r="33" spans="1:18" ht="12.75">
      <c r="A33" s="7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8"/>
      <c r="M33" s="28"/>
      <c r="N33" s="28"/>
      <c r="O33" s="28"/>
      <c r="P33" s="77"/>
      <c r="Q33" s="77"/>
      <c r="R33" s="77"/>
    </row>
    <row r="34" spans="1:18" s="84" customFormat="1" ht="12.75">
      <c r="A34" s="68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ht="12.75">
      <c r="A35" s="42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</sheetData>
  <sheetProtection/>
  <mergeCells count="1">
    <mergeCell ref="B12:N12"/>
  </mergeCells>
  <printOptions horizontalCentered="1"/>
  <pageMargins left="0.3" right="0.3" top="0.2" bottom="0.3" header="0.1" footer="0.25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2010-05-21T07:30:05Z</cp:lastPrinted>
  <dcterms:created xsi:type="dcterms:W3CDTF">1999-08-02T06:32:51Z</dcterms:created>
  <dcterms:modified xsi:type="dcterms:W3CDTF">2010-05-21T07:30:06Z</dcterms:modified>
  <cp:category/>
  <cp:version/>
  <cp:contentType/>
  <cp:contentStatus/>
</cp:coreProperties>
</file>